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he\UAC Dropbox\Katherine Rhodes\PC\Documents\Opioid Settlement\2022.10 Estimates\"/>
    </mc:Choice>
  </mc:AlternateContent>
  <xr:revisionPtr revIDLastSave="0" documentId="13_ncr:1_{6D0737F3-10D0-4CAE-B1C7-4538F524549F}" xr6:coauthVersionLast="47" xr6:coauthVersionMax="47" xr10:uidLastSave="{00000000-0000-0000-0000-000000000000}"/>
  <bookViews>
    <workbookView xWindow="3840" yWindow="2640" windowWidth="21600" windowHeight="11385" xr2:uid="{462F0D9F-9E62-4298-994E-A8655F9B33C5}"/>
  </bookViews>
  <sheets>
    <sheet name="Main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G38" i="4" l="1"/>
  <c r="DF38" i="4"/>
  <c r="DE38" i="4"/>
  <c r="DG37" i="4"/>
  <c r="DF37" i="4"/>
  <c r="DE37" i="4" s="1"/>
  <c r="DG36" i="4"/>
  <c r="DF36" i="4"/>
  <c r="DE36" i="4" s="1"/>
  <c r="DG35" i="4"/>
  <c r="DF35" i="4"/>
  <c r="DE35" i="4" s="1"/>
  <c r="DG34" i="4"/>
  <c r="DF34" i="4"/>
  <c r="DE34" i="4" s="1"/>
  <c r="DG33" i="4"/>
  <c r="DF33" i="4"/>
  <c r="DE33" i="4" s="1"/>
  <c r="DG32" i="4"/>
  <c r="DF32" i="4"/>
  <c r="DE32" i="4"/>
  <c r="DG31" i="4"/>
  <c r="DF31" i="4"/>
  <c r="DE31" i="4"/>
  <c r="DG30" i="4"/>
  <c r="DF30" i="4"/>
  <c r="DE30" i="4"/>
  <c r="DG29" i="4"/>
  <c r="DF29" i="4"/>
  <c r="DE29" i="4" s="1"/>
  <c r="DG28" i="4"/>
  <c r="DF28" i="4"/>
  <c r="DE28" i="4" s="1"/>
  <c r="DG27" i="4"/>
  <c r="DF27" i="4"/>
  <c r="DE27" i="4" s="1"/>
  <c r="DG26" i="4"/>
  <c r="DF26" i="4"/>
  <c r="DE26" i="4" s="1"/>
  <c r="DG25" i="4"/>
  <c r="DF25" i="4"/>
  <c r="DE25" i="4" s="1"/>
  <c r="DG24" i="4"/>
  <c r="DF24" i="4"/>
  <c r="DE24" i="4"/>
  <c r="DG23" i="4"/>
  <c r="DF23" i="4"/>
  <c r="DE23" i="4"/>
  <c r="DG22" i="4"/>
  <c r="DF22" i="4"/>
  <c r="DE22" i="4"/>
  <c r="DG21" i="4"/>
  <c r="DF21" i="4"/>
  <c r="DE21" i="4" s="1"/>
  <c r="DG20" i="4"/>
  <c r="DF20" i="4"/>
  <c r="DE20" i="4" s="1"/>
  <c r="DG19" i="4"/>
  <c r="DF19" i="4"/>
  <c r="DE19" i="4" s="1"/>
  <c r="DG18" i="4"/>
  <c r="DF18" i="4"/>
  <c r="DE18" i="4" s="1"/>
  <c r="DG17" i="4"/>
  <c r="DF17" i="4"/>
  <c r="DE17" i="4" s="1"/>
  <c r="DG16" i="4"/>
  <c r="DF16" i="4"/>
  <c r="DE16" i="4"/>
  <c r="DG15" i="4"/>
  <c r="DF15" i="4"/>
  <c r="DE15" i="4"/>
  <c r="DG14" i="4"/>
  <c r="DE14" i="4" s="1"/>
  <c r="DF14" i="4"/>
  <c r="DG13" i="4"/>
  <c r="DF13" i="4"/>
  <c r="DE13" i="4" s="1"/>
  <c r="DG12" i="4"/>
  <c r="DF12" i="4"/>
  <c r="DE12" i="4" s="1"/>
  <c r="DG11" i="4"/>
  <c r="DF11" i="4"/>
  <c r="DE11" i="4" s="1"/>
  <c r="DG10" i="4"/>
  <c r="DF10" i="4"/>
  <c r="DE10" i="4" s="1"/>
  <c r="DA38" i="4"/>
  <c r="CZ38" i="4"/>
  <c r="CY38" i="4"/>
  <c r="DA37" i="4"/>
  <c r="CZ37" i="4"/>
  <c r="CY37" i="4"/>
  <c r="DA36" i="4"/>
  <c r="CZ36" i="4"/>
  <c r="CY36" i="4" s="1"/>
  <c r="DA35" i="4"/>
  <c r="CZ35" i="4"/>
  <c r="CY35" i="4" s="1"/>
  <c r="DA34" i="4"/>
  <c r="CZ34" i="4"/>
  <c r="CY34" i="4" s="1"/>
  <c r="DA33" i="4"/>
  <c r="CZ33" i="4"/>
  <c r="CY33" i="4" s="1"/>
  <c r="DA32" i="4"/>
  <c r="CZ32" i="4"/>
  <c r="CY32" i="4" s="1"/>
  <c r="DA31" i="4"/>
  <c r="CZ31" i="4"/>
  <c r="CY31" i="4"/>
  <c r="DA30" i="4"/>
  <c r="CZ30" i="4"/>
  <c r="CY30" i="4"/>
  <c r="DA29" i="4"/>
  <c r="CY29" i="4" s="1"/>
  <c r="CZ29" i="4"/>
  <c r="DA28" i="4"/>
  <c r="CZ28" i="4"/>
  <c r="CY28" i="4" s="1"/>
  <c r="DA27" i="4"/>
  <c r="CZ27" i="4"/>
  <c r="CY27" i="4" s="1"/>
  <c r="DA26" i="4"/>
  <c r="CZ26" i="4"/>
  <c r="CY26" i="4" s="1"/>
  <c r="DA25" i="4"/>
  <c r="CY25" i="4" s="1"/>
  <c r="CZ25" i="4"/>
  <c r="DA24" i="4"/>
  <c r="CZ24" i="4"/>
  <c r="CY24" i="4" s="1"/>
  <c r="DA23" i="4"/>
  <c r="CZ23" i="4"/>
  <c r="CY23" i="4"/>
  <c r="DA22" i="4"/>
  <c r="CZ22" i="4"/>
  <c r="CY22" i="4"/>
  <c r="DA21" i="4"/>
  <c r="CY21" i="4" s="1"/>
  <c r="CZ21" i="4"/>
  <c r="DA20" i="4"/>
  <c r="CZ20" i="4"/>
  <c r="CY20" i="4" s="1"/>
  <c r="DA19" i="4"/>
  <c r="CZ19" i="4"/>
  <c r="CY19" i="4" s="1"/>
  <c r="DA18" i="4"/>
  <c r="CZ18" i="4"/>
  <c r="CY18" i="4" s="1"/>
  <c r="DA17" i="4"/>
  <c r="CY17" i="4" s="1"/>
  <c r="CZ17" i="4"/>
  <c r="DA16" i="4"/>
  <c r="CZ16" i="4"/>
  <c r="CY16" i="4" s="1"/>
  <c r="DA15" i="4"/>
  <c r="CZ15" i="4"/>
  <c r="CY15" i="4"/>
  <c r="DA14" i="4"/>
  <c r="CZ14" i="4"/>
  <c r="CY14" i="4" s="1"/>
  <c r="DA13" i="4"/>
  <c r="CY13" i="4" s="1"/>
  <c r="CZ13" i="4"/>
  <c r="DA12" i="4"/>
  <c r="CZ12" i="4"/>
  <c r="CY12" i="4" s="1"/>
  <c r="DA11" i="4"/>
  <c r="CZ11" i="4"/>
  <c r="CY11" i="4" s="1"/>
  <c r="DA10" i="4"/>
  <c r="CZ10" i="4"/>
  <c r="CY10" i="4" s="1"/>
  <c r="CU38" i="4"/>
  <c r="CT38" i="4"/>
  <c r="CS38" i="4"/>
  <c r="CU37" i="4"/>
  <c r="CT37" i="4"/>
  <c r="CS37" i="4" s="1"/>
  <c r="CU36" i="4"/>
  <c r="CT36" i="4"/>
  <c r="CS36" i="4" s="1"/>
  <c r="CU35" i="4"/>
  <c r="CT35" i="4"/>
  <c r="CS35" i="4" s="1"/>
  <c r="CU34" i="4"/>
  <c r="CT34" i="4"/>
  <c r="CS34" i="4" s="1"/>
  <c r="CU33" i="4"/>
  <c r="CT33" i="4"/>
  <c r="CS33" i="4" s="1"/>
  <c r="CU32" i="4"/>
  <c r="CT32" i="4"/>
  <c r="CS32" i="4"/>
  <c r="CU31" i="4"/>
  <c r="CT31" i="4"/>
  <c r="CS31" i="4"/>
  <c r="CU30" i="4"/>
  <c r="CT30" i="4"/>
  <c r="CS30" i="4"/>
  <c r="CU29" i="4"/>
  <c r="CT29" i="4"/>
  <c r="CS29" i="4" s="1"/>
  <c r="CU28" i="4"/>
  <c r="CT28" i="4"/>
  <c r="CS28" i="4" s="1"/>
  <c r="CU27" i="4"/>
  <c r="CT27" i="4"/>
  <c r="CS27" i="4" s="1"/>
  <c r="CU26" i="4"/>
  <c r="CT26" i="4"/>
  <c r="CS26" i="4" s="1"/>
  <c r="CU25" i="4"/>
  <c r="CT25" i="4"/>
  <c r="CS25" i="4" s="1"/>
  <c r="CU24" i="4"/>
  <c r="CT24" i="4"/>
  <c r="CS24" i="4"/>
  <c r="CU23" i="4"/>
  <c r="CT23" i="4"/>
  <c r="CS23" i="4"/>
  <c r="CU22" i="4"/>
  <c r="CT22" i="4"/>
  <c r="CS22" i="4"/>
  <c r="CU21" i="4"/>
  <c r="CT21" i="4"/>
  <c r="CS21" i="4" s="1"/>
  <c r="CU20" i="4"/>
  <c r="CT20" i="4"/>
  <c r="CS20" i="4" s="1"/>
  <c r="CU19" i="4"/>
  <c r="CT19" i="4"/>
  <c r="CS19" i="4" s="1"/>
  <c r="CU18" i="4"/>
  <c r="CT18" i="4"/>
  <c r="CS18" i="4" s="1"/>
  <c r="CU17" i="4"/>
  <c r="CT17" i="4"/>
  <c r="CS17" i="4" s="1"/>
  <c r="CU16" i="4"/>
  <c r="CT16" i="4"/>
  <c r="CS16" i="4"/>
  <c r="CU15" i="4"/>
  <c r="CT15" i="4"/>
  <c r="CS15" i="4"/>
  <c r="CU14" i="4"/>
  <c r="CT14" i="4"/>
  <c r="CS14" i="4"/>
  <c r="CU13" i="4"/>
  <c r="CT13" i="4"/>
  <c r="CS13" i="4" s="1"/>
  <c r="CU12" i="4"/>
  <c r="CT12" i="4"/>
  <c r="CS12" i="4" s="1"/>
  <c r="CU11" i="4"/>
  <c r="CT11" i="4"/>
  <c r="CS11" i="4" s="1"/>
  <c r="CU10" i="4"/>
  <c r="CT10" i="4"/>
  <c r="CS10" i="4" s="1"/>
  <c r="CO38" i="4"/>
  <c r="CM38" i="4" s="1"/>
  <c r="CN38" i="4"/>
  <c r="CO37" i="4"/>
  <c r="CN37" i="4"/>
  <c r="CM37" i="4"/>
  <c r="CO36" i="4"/>
  <c r="CN36" i="4"/>
  <c r="CM36" i="4" s="1"/>
  <c r="CO35" i="4"/>
  <c r="CN35" i="4"/>
  <c r="CM35" i="4" s="1"/>
  <c r="CO34" i="4"/>
  <c r="CN34" i="4"/>
  <c r="CM34" i="4" s="1"/>
  <c r="CO33" i="4"/>
  <c r="CN33" i="4"/>
  <c r="CM33" i="4" s="1"/>
  <c r="CO32" i="4"/>
  <c r="CN32" i="4"/>
  <c r="CM32" i="4"/>
  <c r="CO31" i="4"/>
  <c r="CM31" i="4" s="1"/>
  <c r="CN31" i="4"/>
  <c r="CO30" i="4"/>
  <c r="CM30" i="4" s="1"/>
  <c r="CN30" i="4"/>
  <c r="CO29" i="4"/>
  <c r="CN29" i="4"/>
  <c r="CM29" i="4"/>
  <c r="CO28" i="4"/>
  <c r="CN28" i="4"/>
  <c r="CM28" i="4" s="1"/>
  <c r="CO27" i="4"/>
  <c r="CN27" i="4"/>
  <c r="CM27" i="4" s="1"/>
  <c r="CO26" i="4"/>
  <c r="CN26" i="4"/>
  <c r="CM26" i="4" s="1"/>
  <c r="CO25" i="4"/>
  <c r="CN25" i="4"/>
  <c r="CM25" i="4" s="1"/>
  <c r="CO24" i="4"/>
  <c r="CN24" i="4"/>
  <c r="CM24" i="4"/>
  <c r="CO23" i="4"/>
  <c r="CM23" i="4" s="1"/>
  <c r="CN23" i="4"/>
  <c r="CO22" i="4"/>
  <c r="CM22" i="4" s="1"/>
  <c r="CN22" i="4"/>
  <c r="CO21" i="4"/>
  <c r="CN21" i="4"/>
  <c r="CM21" i="4"/>
  <c r="CO20" i="4"/>
  <c r="CN20" i="4"/>
  <c r="CM20" i="4" s="1"/>
  <c r="CO19" i="4"/>
  <c r="CN19" i="4"/>
  <c r="CM19" i="4" s="1"/>
  <c r="CO18" i="4"/>
  <c r="CN18" i="4"/>
  <c r="CM18" i="4" s="1"/>
  <c r="CO17" i="4"/>
  <c r="CN17" i="4"/>
  <c r="CM17" i="4" s="1"/>
  <c r="CO16" i="4"/>
  <c r="CN16" i="4"/>
  <c r="CM16" i="4"/>
  <c r="CO15" i="4"/>
  <c r="CM15" i="4" s="1"/>
  <c r="CN15" i="4"/>
  <c r="CO14" i="4"/>
  <c r="CM14" i="4" s="1"/>
  <c r="CN14" i="4"/>
  <c r="CO13" i="4"/>
  <c r="CN13" i="4"/>
  <c r="CM13" i="4"/>
  <c r="CO12" i="4"/>
  <c r="CN12" i="4"/>
  <c r="CM12" i="4" s="1"/>
  <c r="CO11" i="4"/>
  <c r="CN11" i="4"/>
  <c r="CM11" i="4"/>
  <c r="CO10" i="4"/>
  <c r="CN10" i="4"/>
  <c r="CM10" i="4" s="1"/>
  <c r="CI38" i="4"/>
  <c r="CH38" i="4"/>
  <c r="CG38" i="4"/>
  <c r="CI37" i="4"/>
  <c r="CH37" i="4"/>
  <c r="CG37" i="4"/>
  <c r="CI36" i="4"/>
  <c r="CH36" i="4"/>
  <c r="CG36" i="4" s="1"/>
  <c r="CI35" i="4"/>
  <c r="CH35" i="4"/>
  <c r="CG35" i="4" s="1"/>
  <c r="CI34" i="4"/>
  <c r="CH34" i="4"/>
  <c r="CG34" i="4"/>
  <c r="CI33" i="4"/>
  <c r="CH33" i="4"/>
  <c r="CG33" i="4" s="1"/>
  <c r="CI32" i="4"/>
  <c r="CH32" i="4"/>
  <c r="CG32" i="4"/>
  <c r="CI31" i="4"/>
  <c r="CH31" i="4"/>
  <c r="CG31" i="4"/>
  <c r="CI30" i="4"/>
  <c r="CH30" i="4"/>
  <c r="CG30" i="4" s="1"/>
  <c r="CI29" i="4"/>
  <c r="CH29" i="4"/>
  <c r="CG29" i="4"/>
  <c r="CI28" i="4"/>
  <c r="CH28" i="4"/>
  <c r="CG28" i="4" s="1"/>
  <c r="CI27" i="4"/>
  <c r="CH27" i="4"/>
  <c r="CG27" i="4" s="1"/>
  <c r="CI26" i="4"/>
  <c r="CH26" i="4"/>
  <c r="CG26" i="4"/>
  <c r="CI25" i="4"/>
  <c r="CH25" i="4"/>
  <c r="CG25" i="4" s="1"/>
  <c r="CI24" i="4"/>
  <c r="CH24" i="4"/>
  <c r="CG24" i="4"/>
  <c r="CI23" i="4"/>
  <c r="CH23" i="4"/>
  <c r="CG23" i="4"/>
  <c r="CI22" i="4"/>
  <c r="CH22" i="4"/>
  <c r="CG22" i="4"/>
  <c r="CI21" i="4"/>
  <c r="CH21" i="4"/>
  <c r="CG21" i="4"/>
  <c r="CI20" i="4"/>
  <c r="CH20" i="4"/>
  <c r="CG20" i="4" s="1"/>
  <c r="CI19" i="4"/>
  <c r="CH19" i="4"/>
  <c r="CG19" i="4" s="1"/>
  <c r="CI18" i="4"/>
  <c r="CH18" i="4"/>
  <c r="CG18" i="4"/>
  <c r="CI17" i="4"/>
  <c r="CH17" i="4"/>
  <c r="CG17" i="4" s="1"/>
  <c r="CI16" i="4"/>
  <c r="CH16" i="4"/>
  <c r="CG16" i="4"/>
  <c r="CI15" i="4"/>
  <c r="CH15" i="4"/>
  <c r="CG15" i="4"/>
  <c r="CI14" i="4"/>
  <c r="CG14" i="4" s="1"/>
  <c r="CH14" i="4"/>
  <c r="CI13" i="4"/>
  <c r="CH13" i="4"/>
  <c r="CG13" i="4"/>
  <c r="CI12" i="4"/>
  <c r="CH12" i="4"/>
  <c r="CG12" i="4" s="1"/>
  <c r="CI11" i="4"/>
  <c r="CH11" i="4"/>
  <c r="CG11" i="4" s="1"/>
  <c r="CI10" i="4"/>
  <c r="CH10" i="4"/>
  <c r="CG10" i="4"/>
  <c r="CC38" i="4"/>
  <c r="CB38" i="4"/>
  <c r="CA38" i="4"/>
  <c r="CC37" i="4"/>
  <c r="CB37" i="4"/>
  <c r="CA37" i="4"/>
  <c r="CC36" i="4"/>
  <c r="CB36" i="4"/>
  <c r="CA36" i="4" s="1"/>
  <c r="CC35" i="4"/>
  <c r="CB35" i="4"/>
  <c r="CA35" i="4" s="1"/>
  <c r="CC34" i="4"/>
  <c r="CB34" i="4"/>
  <c r="CA34" i="4" s="1"/>
  <c r="CC33" i="4"/>
  <c r="CB33" i="4"/>
  <c r="CA33" i="4" s="1"/>
  <c r="CC32" i="4"/>
  <c r="CB32" i="4"/>
  <c r="CA32" i="4"/>
  <c r="CC31" i="4"/>
  <c r="CA31" i="4" s="1"/>
  <c r="CB31" i="4"/>
  <c r="CC30" i="4"/>
  <c r="CB30" i="4"/>
  <c r="CA30" i="4"/>
  <c r="CC29" i="4"/>
  <c r="CB29" i="4"/>
  <c r="CA29" i="4"/>
  <c r="CC28" i="4"/>
  <c r="CB28" i="4"/>
  <c r="CA28" i="4" s="1"/>
  <c r="CC27" i="4"/>
  <c r="CB27" i="4"/>
  <c r="CA27" i="4" s="1"/>
  <c r="CC26" i="4"/>
  <c r="CB26" i="4"/>
  <c r="CA26" i="4" s="1"/>
  <c r="CC25" i="4"/>
  <c r="CB25" i="4"/>
  <c r="CA25" i="4" s="1"/>
  <c r="CC24" i="4"/>
  <c r="CB24" i="4"/>
  <c r="CA24" i="4"/>
  <c r="CC23" i="4"/>
  <c r="CA23" i="4" s="1"/>
  <c r="CB23" i="4"/>
  <c r="CC22" i="4"/>
  <c r="CB22" i="4"/>
  <c r="CA22" i="4"/>
  <c r="CC21" i="4"/>
  <c r="CB21" i="4"/>
  <c r="CA21" i="4"/>
  <c r="CC20" i="4"/>
  <c r="CB20" i="4"/>
  <c r="CA20" i="4" s="1"/>
  <c r="CC19" i="4"/>
  <c r="CB19" i="4"/>
  <c r="CA19" i="4" s="1"/>
  <c r="CC18" i="4"/>
  <c r="CB18" i="4"/>
  <c r="CA18" i="4" s="1"/>
  <c r="CC17" i="4"/>
  <c r="CB17" i="4"/>
  <c r="CA17" i="4" s="1"/>
  <c r="CC16" i="4"/>
  <c r="CB16" i="4"/>
  <c r="CA16" i="4"/>
  <c r="CC15" i="4"/>
  <c r="CA15" i="4" s="1"/>
  <c r="CB15" i="4"/>
  <c r="CC14" i="4"/>
  <c r="CB14" i="4"/>
  <c r="CA14" i="4"/>
  <c r="CC13" i="4"/>
  <c r="CB13" i="4"/>
  <c r="CA13" i="4"/>
  <c r="CC12" i="4"/>
  <c r="CB12" i="4"/>
  <c r="CA12" i="4" s="1"/>
  <c r="CC11" i="4"/>
  <c r="CB11" i="4"/>
  <c r="CA11" i="4" s="1"/>
  <c r="CC10" i="4"/>
  <c r="CB10" i="4"/>
  <c r="CA10" i="4" s="1"/>
  <c r="BW38" i="4"/>
  <c r="BV38" i="4"/>
  <c r="BU38" i="4" s="1"/>
  <c r="BW37" i="4"/>
  <c r="BV37" i="4"/>
  <c r="BU37" i="4"/>
  <c r="BW36" i="4"/>
  <c r="BV36" i="4"/>
  <c r="BU36" i="4" s="1"/>
  <c r="BW35" i="4"/>
  <c r="BV35" i="4"/>
  <c r="BU35" i="4" s="1"/>
  <c r="BW34" i="4"/>
  <c r="BV34" i="4"/>
  <c r="BU34" i="4" s="1"/>
  <c r="BW33" i="4"/>
  <c r="BU33" i="4" s="1"/>
  <c r="BV33" i="4"/>
  <c r="BW32" i="4"/>
  <c r="BV32" i="4"/>
  <c r="BU32" i="4"/>
  <c r="BW31" i="4"/>
  <c r="BU31" i="4" s="1"/>
  <c r="BV31" i="4"/>
  <c r="BW30" i="4"/>
  <c r="BV30" i="4"/>
  <c r="BU30" i="4" s="1"/>
  <c r="BW29" i="4"/>
  <c r="BV29" i="4"/>
  <c r="BU29" i="4"/>
  <c r="BW28" i="4"/>
  <c r="BV28" i="4"/>
  <c r="BU28" i="4" s="1"/>
  <c r="BW27" i="4"/>
  <c r="BV27" i="4"/>
  <c r="BU27" i="4" s="1"/>
  <c r="BW26" i="4"/>
  <c r="BV26" i="4"/>
  <c r="BU26" i="4" s="1"/>
  <c r="BW25" i="4"/>
  <c r="BU25" i="4" s="1"/>
  <c r="BV25" i="4"/>
  <c r="BW24" i="4"/>
  <c r="BV24" i="4"/>
  <c r="BU24" i="4"/>
  <c r="BW23" i="4"/>
  <c r="BV23" i="4"/>
  <c r="BU23" i="4"/>
  <c r="BW22" i="4"/>
  <c r="BV22" i="4"/>
  <c r="BU22" i="4" s="1"/>
  <c r="BW21" i="4"/>
  <c r="BV21" i="4"/>
  <c r="BU21" i="4"/>
  <c r="BW20" i="4"/>
  <c r="BV20" i="4"/>
  <c r="BU20" i="4" s="1"/>
  <c r="BW19" i="4"/>
  <c r="BV19" i="4"/>
  <c r="BU19" i="4" s="1"/>
  <c r="BW18" i="4"/>
  <c r="BV18" i="4"/>
  <c r="BU18" i="4" s="1"/>
  <c r="BW17" i="4"/>
  <c r="BU17" i="4" s="1"/>
  <c r="BV17" i="4"/>
  <c r="BW16" i="4"/>
  <c r="BV16" i="4"/>
  <c r="BU16" i="4"/>
  <c r="BW15" i="4"/>
  <c r="BV15" i="4"/>
  <c r="BU15" i="4"/>
  <c r="BW14" i="4"/>
  <c r="BV14" i="4"/>
  <c r="BU14" i="4" s="1"/>
  <c r="BW13" i="4"/>
  <c r="BV13" i="4"/>
  <c r="BU13" i="4"/>
  <c r="BW12" i="4"/>
  <c r="BV12" i="4"/>
  <c r="BU12" i="4" s="1"/>
  <c r="BW11" i="4"/>
  <c r="BV11" i="4"/>
  <c r="BU11" i="4" s="1"/>
  <c r="BW10" i="4"/>
  <c r="BV10" i="4"/>
  <c r="BU10" i="4" s="1"/>
  <c r="BQ38" i="4"/>
  <c r="BP38" i="4"/>
  <c r="BO38" i="4" s="1"/>
  <c r="BQ37" i="4"/>
  <c r="BP37" i="4"/>
  <c r="BO37" i="4"/>
  <c r="BQ36" i="4"/>
  <c r="BP36" i="4"/>
  <c r="BO36" i="4" s="1"/>
  <c r="BQ35" i="4"/>
  <c r="BP35" i="4"/>
  <c r="BO35" i="4" s="1"/>
  <c r="BQ34" i="4"/>
  <c r="BP34" i="4"/>
  <c r="BO34" i="4" s="1"/>
  <c r="BQ33" i="4"/>
  <c r="BO33" i="4" s="1"/>
  <c r="BP33" i="4"/>
  <c r="BQ32" i="4"/>
  <c r="BP32" i="4"/>
  <c r="BO32" i="4"/>
  <c r="BQ31" i="4"/>
  <c r="BO31" i="4" s="1"/>
  <c r="BP31" i="4"/>
  <c r="BQ30" i="4"/>
  <c r="BP30" i="4"/>
  <c r="BO30" i="4" s="1"/>
  <c r="BQ29" i="4"/>
  <c r="BP29" i="4"/>
  <c r="BO29" i="4"/>
  <c r="BQ28" i="4"/>
  <c r="BP28" i="4"/>
  <c r="BO28" i="4" s="1"/>
  <c r="BQ27" i="4"/>
  <c r="BP27" i="4"/>
  <c r="BO27" i="4" s="1"/>
  <c r="BQ26" i="4"/>
  <c r="BP26" i="4"/>
  <c r="BO26" i="4" s="1"/>
  <c r="BQ25" i="4"/>
  <c r="BO25" i="4" s="1"/>
  <c r="BP25" i="4"/>
  <c r="BQ24" i="4"/>
  <c r="BP24" i="4"/>
  <c r="BO24" i="4"/>
  <c r="BQ23" i="4"/>
  <c r="BO23" i="4" s="1"/>
  <c r="BP23" i="4"/>
  <c r="BQ22" i="4"/>
  <c r="BP22" i="4"/>
  <c r="BO22" i="4" s="1"/>
  <c r="BQ21" i="4"/>
  <c r="BP21" i="4"/>
  <c r="BO21" i="4"/>
  <c r="BQ20" i="4"/>
  <c r="BP20" i="4"/>
  <c r="BO20" i="4" s="1"/>
  <c r="BQ19" i="4"/>
  <c r="BP19" i="4"/>
  <c r="BO19" i="4" s="1"/>
  <c r="BQ18" i="4"/>
  <c r="BP18" i="4"/>
  <c r="BO18" i="4" s="1"/>
  <c r="BQ17" i="4"/>
  <c r="BO17" i="4" s="1"/>
  <c r="BP17" i="4"/>
  <c r="BQ16" i="4"/>
  <c r="BP16" i="4"/>
  <c r="BO16" i="4"/>
  <c r="BQ15" i="4"/>
  <c r="BO15" i="4" s="1"/>
  <c r="BP15" i="4"/>
  <c r="BQ14" i="4"/>
  <c r="BP14" i="4"/>
  <c r="BO14" i="4" s="1"/>
  <c r="BQ13" i="4"/>
  <c r="BP13" i="4"/>
  <c r="BO13" i="4"/>
  <c r="BQ12" i="4"/>
  <c r="BP12" i="4"/>
  <c r="BO12" i="4" s="1"/>
  <c r="BQ11" i="4"/>
  <c r="BP11" i="4"/>
  <c r="BO11" i="4" s="1"/>
  <c r="BQ10" i="4"/>
  <c r="BP10" i="4"/>
  <c r="BO10" i="4" s="1"/>
  <c r="BK38" i="4"/>
  <c r="BJ38" i="4"/>
  <c r="BI38" i="4"/>
  <c r="BK37" i="4"/>
  <c r="BJ37" i="4"/>
  <c r="BI37" i="4"/>
  <c r="BK36" i="4"/>
  <c r="BJ36" i="4"/>
  <c r="BI36" i="4" s="1"/>
  <c r="BK35" i="4"/>
  <c r="BJ35" i="4"/>
  <c r="BI35" i="4" s="1"/>
  <c r="BK34" i="4"/>
  <c r="BJ34" i="4"/>
  <c r="BI34" i="4" s="1"/>
  <c r="BK33" i="4"/>
  <c r="BJ33" i="4"/>
  <c r="BI33" i="4" s="1"/>
  <c r="BK32" i="4"/>
  <c r="BJ32" i="4"/>
  <c r="BI32" i="4"/>
  <c r="BK31" i="4"/>
  <c r="BI31" i="4" s="1"/>
  <c r="BJ31" i="4"/>
  <c r="BK30" i="4"/>
  <c r="BJ30" i="4"/>
  <c r="BI30" i="4"/>
  <c r="BK29" i="4"/>
  <c r="BJ29" i="4"/>
  <c r="BI29" i="4"/>
  <c r="BK28" i="4"/>
  <c r="BJ28" i="4"/>
  <c r="BI28" i="4" s="1"/>
  <c r="BK27" i="4"/>
  <c r="BJ27" i="4"/>
  <c r="BI27" i="4" s="1"/>
  <c r="BK26" i="4"/>
  <c r="BJ26" i="4"/>
  <c r="BI26" i="4" s="1"/>
  <c r="BK25" i="4"/>
  <c r="BJ25" i="4"/>
  <c r="BI25" i="4" s="1"/>
  <c r="BK24" i="4"/>
  <c r="BJ24" i="4"/>
  <c r="BI24" i="4"/>
  <c r="BK23" i="4"/>
  <c r="BI23" i="4" s="1"/>
  <c r="BJ23" i="4"/>
  <c r="BK22" i="4"/>
  <c r="BJ22" i="4"/>
  <c r="BI22" i="4"/>
  <c r="BK21" i="4"/>
  <c r="BJ21" i="4"/>
  <c r="BI21" i="4"/>
  <c r="BK20" i="4"/>
  <c r="BJ20" i="4"/>
  <c r="BI20" i="4" s="1"/>
  <c r="BK19" i="4"/>
  <c r="BJ19" i="4"/>
  <c r="BI19" i="4" s="1"/>
  <c r="BK18" i="4"/>
  <c r="BJ18" i="4"/>
  <c r="BI18" i="4" s="1"/>
  <c r="BK17" i="4"/>
  <c r="BJ17" i="4"/>
  <c r="BI17" i="4" s="1"/>
  <c r="BK16" i="4"/>
  <c r="BJ16" i="4"/>
  <c r="BI16" i="4"/>
  <c r="BK15" i="4"/>
  <c r="BI15" i="4" s="1"/>
  <c r="BJ15" i="4"/>
  <c r="BK14" i="4"/>
  <c r="BJ14" i="4"/>
  <c r="BI14" i="4"/>
  <c r="BK13" i="4"/>
  <c r="BJ13" i="4"/>
  <c r="BI13" i="4"/>
  <c r="BK12" i="4"/>
  <c r="BJ12" i="4"/>
  <c r="BI12" i="4" s="1"/>
  <c r="BK11" i="4"/>
  <c r="BJ11" i="4"/>
  <c r="BI11" i="4" s="1"/>
  <c r="BK10" i="4"/>
  <c r="BJ10" i="4"/>
  <c r="BI10" i="4" s="1"/>
  <c r="BE38" i="4"/>
  <c r="BD38" i="4"/>
  <c r="BC38" i="4"/>
  <c r="BE37" i="4"/>
  <c r="BD37" i="4"/>
  <c r="BC37" i="4"/>
  <c r="BE36" i="4"/>
  <c r="BD36" i="4"/>
  <c r="BC36" i="4" s="1"/>
  <c r="BE35" i="4"/>
  <c r="BD35" i="4"/>
  <c r="BC35" i="4" s="1"/>
  <c r="BE34" i="4"/>
  <c r="BD34" i="4"/>
  <c r="BC34" i="4" s="1"/>
  <c r="BE33" i="4"/>
  <c r="BC33" i="4" s="1"/>
  <c r="BD33" i="4"/>
  <c r="BE32" i="4"/>
  <c r="BD32" i="4"/>
  <c r="BC32" i="4" s="1"/>
  <c r="BE31" i="4"/>
  <c r="BD31" i="4"/>
  <c r="BC31" i="4"/>
  <c r="BE30" i="4"/>
  <c r="BD30" i="4"/>
  <c r="BC30" i="4" s="1"/>
  <c r="BE29" i="4"/>
  <c r="BD29" i="4"/>
  <c r="BC29" i="4"/>
  <c r="BE28" i="4"/>
  <c r="BD28" i="4"/>
  <c r="BC28" i="4" s="1"/>
  <c r="BE27" i="4"/>
  <c r="BD27" i="4"/>
  <c r="BC27" i="4" s="1"/>
  <c r="BE26" i="4"/>
  <c r="BD26" i="4"/>
  <c r="BC26" i="4" s="1"/>
  <c r="BE25" i="4"/>
  <c r="BC25" i="4" s="1"/>
  <c r="BD25" i="4"/>
  <c r="BE24" i="4"/>
  <c r="BD24" i="4"/>
  <c r="BC24" i="4" s="1"/>
  <c r="BE23" i="4"/>
  <c r="BD23" i="4"/>
  <c r="BC23" i="4"/>
  <c r="BE22" i="4"/>
  <c r="BD22" i="4"/>
  <c r="BC22" i="4" s="1"/>
  <c r="BE21" i="4"/>
  <c r="BD21" i="4"/>
  <c r="BC21" i="4"/>
  <c r="BE20" i="4"/>
  <c r="BD20" i="4"/>
  <c r="BC20" i="4" s="1"/>
  <c r="BE19" i="4"/>
  <c r="BD19" i="4"/>
  <c r="BC19" i="4" s="1"/>
  <c r="BE18" i="4"/>
  <c r="BD18" i="4"/>
  <c r="BC18" i="4" s="1"/>
  <c r="BE17" i="4"/>
  <c r="BC17" i="4" s="1"/>
  <c r="BD17" i="4"/>
  <c r="BE16" i="4"/>
  <c r="BD16" i="4"/>
  <c r="BC16" i="4" s="1"/>
  <c r="BE15" i="4"/>
  <c r="BD15" i="4"/>
  <c r="BC15" i="4"/>
  <c r="BE14" i="4"/>
  <c r="BD14" i="4"/>
  <c r="BC14" i="4" s="1"/>
  <c r="BE13" i="4"/>
  <c r="BD13" i="4"/>
  <c r="BC13" i="4"/>
  <c r="BE12" i="4"/>
  <c r="BD12" i="4"/>
  <c r="BC12" i="4" s="1"/>
  <c r="BE11" i="4"/>
  <c r="BD11" i="4"/>
  <c r="BC11" i="4" s="1"/>
  <c r="BE10" i="4"/>
  <c r="BD10" i="4"/>
  <c r="BC10" i="4" s="1"/>
  <c r="AY38" i="4"/>
  <c r="AW38" i="4" s="1"/>
  <c r="AX38" i="4"/>
  <c r="AY37" i="4"/>
  <c r="AX37" i="4"/>
  <c r="AW37" i="4"/>
  <c r="AY36" i="4"/>
  <c r="AX36" i="4"/>
  <c r="AW36" i="4"/>
  <c r="AY35" i="4"/>
  <c r="AX35" i="4"/>
  <c r="AW35" i="4" s="1"/>
  <c r="AY34" i="4"/>
  <c r="AX34" i="4"/>
  <c r="AW34" i="4" s="1"/>
  <c r="AY33" i="4"/>
  <c r="AX33" i="4"/>
  <c r="AW33" i="4" s="1"/>
  <c r="AY32" i="4"/>
  <c r="AX32" i="4"/>
  <c r="AW32" i="4" s="1"/>
  <c r="AY31" i="4"/>
  <c r="AX31" i="4"/>
  <c r="AW31" i="4"/>
  <c r="AY30" i="4"/>
  <c r="AW30" i="4" s="1"/>
  <c r="AX30" i="4"/>
  <c r="AY29" i="4"/>
  <c r="AX29" i="4"/>
  <c r="AW29" i="4" s="1"/>
  <c r="AY28" i="4"/>
  <c r="AX28" i="4"/>
  <c r="AW28" i="4"/>
  <c r="AY27" i="4"/>
  <c r="AX27" i="4"/>
  <c r="AW27" i="4" s="1"/>
  <c r="AY26" i="4"/>
  <c r="AX26" i="4"/>
  <c r="AW26" i="4" s="1"/>
  <c r="AY25" i="4"/>
  <c r="AX25" i="4"/>
  <c r="AW25" i="4" s="1"/>
  <c r="AY24" i="4"/>
  <c r="AW24" i="4" s="1"/>
  <c r="AX24" i="4"/>
  <c r="AY23" i="4"/>
  <c r="AX23" i="4"/>
  <c r="AW23" i="4"/>
  <c r="AY22" i="4"/>
  <c r="AW22" i="4" s="1"/>
  <c r="AX22" i="4"/>
  <c r="AY21" i="4"/>
  <c r="AX21" i="4"/>
  <c r="AW21" i="4" s="1"/>
  <c r="AY20" i="4"/>
  <c r="AX20" i="4"/>
  <c r="AW20" i="4"/>
  <c r="AY19" i="4"/>
  <c r="AX19" i="4"/>
  <c r="AW19" i="4" s="1"/>
  <c r="AY18" i="4"/>
  <c r="AX18" i="4"/>
  <c r="AW18" i="4" s="1"/>
  <c r="AY17" i="4"/>
  <c r="AX17" i="4"/>
  <c r="AW17" i="4" s="1"/>
  <c r="AY16" i="4"/>
  <c r="AW16" i="4" s="1"/>
  <c r="AX16" i="4"/>
  <c r="AY15" i="4"/>
  <c r="AX15" i="4"/>
  <c r="AW15" i="4"/>
  <c r="AY14" i="4"/>
  <c r="AW14" i="4" s="1"/>
  <c r="AX14" i="4"/>
  <c r="AY13" i="4"/>
  <c r="AX13" i="4"/>
  <c r="AW13" i="4" s="1"/>
  <c r="AY12" i="4"/>
  <c r="AX12" i="4"/>
  <c r="AW12" i="4"/>
  <c r="AY11" i="4"/>
  <c r="AX11" i="4"/>
  <c r="AW11" i="4" s="1"/>
  <c r="AY10" i="4"/>
  <c r="AX10" i="4"/>
  <c r="AW10" i="4" s="1"/>
  <c r="AS38" i="4"/>
  <c r="AR38" i="4"/>
  <c r="AQ38" i="4" s="1"/>
  <c r="AS37" i="4"/>
  <c r="AR37" i="4"/>
  <c r="AQ37" i="4"/>
  <c r="AS36" i="4"/>
  <c r="AR36" i="4"/>
  <c r="AQ36" i="4" s="1"/>
  <c r="AS35" i="4"/>
  <c r="AR35" i="4"/>
  <c r="AQ35" i="4" s="1"/>
  <c r="AS34" i="4"/>
  <c r="AR34" i="4"/>
  <c r="AQ34" i="4" s="1"/>
  <c r="AS33" i="4"/>
  <c r="AQ33" i="4" s="1"/>
  <c r="AR33" i="4"/>
  <c r="AS32" i="4"/>
  <c r="AR32" i="4"/>
  <c r="AQ32" i="4"/>
  <c r="AS31" i="4"/>
  <c r="AQ31" i="4" s="1"/>
  <c r="AR31" i="4"/>
  <c r="AS30" i="4"/>
  <c r="AR30" i="4"/>
  <c r="AQ30" i="4" s="1"/>
  <c r="AS29" i="4"/>
  <c r="AR29" i="4"/>
  <c r="AQ29" i="4"/>
  <c r="AS28" i="4"/>
  <c r="AR28" i="4"/>
  <c r="AQ28" i="4" s="1"/>
  <c r="AS27" i="4"/>
  <c r="AR27" i="4"/>
  <c r="AQ27" i="4" s="1"/>
  <c r="AS26" i="4"/>
  <c r="AR26" i="4"/>
  <c r="AQ26" i="4" s="1"/>
  <c r="AS25" i="4"/>
  <c r="AQ25" i="4" s="1"/>
  <c r="AR25" i="4"/>
  <c r="AS24" i="4"/>
  <c r="AR24" i="4"/>
  <c r="AQ24" i="4"/>
  <c r="AS23" i="4"/>
  <c r="AR23" i="4"/>
  <c r="AQ23" i="4"/>
  <c r="AS22" i="4"/>
  <c r="AR22" i="4"/>
  <c r="AQ22" i="4" s="1"/>
  <c r="AS21" i="4"/>
  <c r="AR21" i="4"/>
  <c r="AQ21" i="4"/>
  <c r="AS20" i="4"/>
  <c r="AR20" i="4"/>
  <c r="AQ20" i="4" s="1"/>
  <c r="AS19" i="4"/>
  <c r="AR19" i="4"/>
  <c r="AQ19" i="4" s="1"/>
  <c r="AS18" i="4"/>
  <c r="AR18" i="4"/>
  <c r="AQ18" i="4" s="1"/>
  <c r="AS17" i="4"/>
  <c r="AQ17" i="4" s="1"/>
  <c r="AR17" i="4"/>
  <c r="AS16" i="4"/>
  <c r="AQ16" i="4" s="1"/>
  <c r="AR16" i="4"/>
  <c r="AS15" i="4"/>
  <c r="AR15" i="4"/>
  <c r="AQ15" i="4"/>
  <c r="AS14" i="4"/>
  <c r="AR14" i="4"/>
  <c r="AQ14" i="4" s="1"/>
  <c r="AS13" i="4"/>
  <c r="AR13" i="4"/>
  <c r="AQ13" i="4"/>
  <c r="AS12" i="4"/>
  <c r="AR12" i="4"/>
  <c r="AQ12" i="4" s="1"/>
  <c r="AS11" i="4"/>
  <c r="AR11" i="4"/>
  <c r="AQ11" i="4" s="1"/>
  <c r="AS10" i="4"/>
  <c r="AR10" i="4"/>
  <c r="AQ10" i="4" s="1"/>
  <c r="AM38" i="4"/>
  <c r="AL38" i="4"/>
  <c r="AK38" i="4"/>
  <c r="AM37" i="4"/>
  <c r="AL37" i="4"/>
  <c r="AK37" i="4"/>
  <c r="AM36" i="4"/>
  <c r="AL36" i="4"/>
  <c r="AK36" i="4" s="1"/>
  <c r="AM35" i="4"/>
  <c r="AL35" i="4"/>
  <c r="AK35" i="4" s="1"/>
  <c r="AM34" i="4"/>
  <c r="AL34" i="4"/>
  <c r="AK34" i="4" s="1"/>
  <c r="AM33" i="4"/>
  <c r="AL33" i="4"/>
  <c r="AK33" i="4" s="1"/>
  <c r="AM32" i="4"/>
  <c r="AK32" i="4" s="1"/>
  <c r="AL32" i="4"/>
  <c r="AM31" i="4"/>
  <c r="AL31" i="4"/>
  <c r="AK31" i="4"/>
  <c r="AM30" i="4"/>
  <c r="AL30" i="4"/>
  <c r="AK30" i="4"/>
  <c r="AM29" i="4"/>
  <c r="AL29" i="4"/>
  <c r="AK29" i="4"/>
  <c r="AM28" i="4"/>
  <c r="AL28" i="4"/>
  <c r="AK28" i="4" s="1"/>
  <c r="AM27" i="4"/>
  <c r="AL27" i="4"/>
  <c r="AK27" i="4" s="1"/>
  <c r="AM26" i="4"/>
  <c r="AL26" i="4"/>
  <c r="AK26" i="4" s="1"/>
  <c r="AM25" i="4"/>
  <c r="AK25" i="4" s="1"/>
  <c r="AL25" i="4"/>
  <c r="AM24" i="4"/>
  <c r="AK24" i="4" s="1"/>
  <c r="AL24" i="4"/>
  <c r="AM23" i="4"/>
  <c r="AL23" i="4"/>
  <c r="AK23" i="4"/>
  <c r="AM22" i="4"/>
  <c r="AL22" i="4"/>
  <c r="AK22" i="4"/>
  <c r="AM21" i="4"/>
  <c r="AL21" i="4"/>
  <c r="AK21" i="4"/>
  <c r="AM20" i="4"/>
  <c r="AL20" i="4"/>
  <c r="AK20" i="4" s="1"/>
  <c r="AM19" i="4"/>
  <c r="AL19" i="4"/>
  <c r="AK19" i="4" s="1"/>
  <c r="AM18" i="4"/>
  <c r="AL18" i="4"/>
  <c r="AK18" i="4" s="1"/>
  <c r="AM17" i="4"/>
  <c r="AK17" i="4" s="1"/>
  <c r="AL17" i="4"/>
  <c r="AM16" i="4"/>
  <c r="AK16" i="4" s="1"/>
  <c r="AL16" i="4"/>
  <c r="AM15" i="4"/>
  <c r="AL15" i="4"/>
  <c r="AK15" i="4"/>
  <c r="AM14" i="4"/>
  <c r="AL14" i="4"/>
  <c r="AK14" i="4"/>
  <c r="AM13" i="4"/>
  <c r="AL13" i="4"/>
  <c r="AK13" i="4"/>
  <c r="AM12" i="4"/>
  <c r="AL12" i="4"/>
  <c r="AK12" i="4" s="1"/>
  <c r="AM11" i="4"/>
  <c r="AL11" i="4"/>
  <c r="AK11" i="4" s="1"/>
  <c r="AM10" i="4"/>
  <c r="AL10" i="4"/>
  <c r="AK10" i="4" s="1"/>
  <c r="AG38" i="4"/>
  <c r="AE38" i="4" s="1"/>
  <c r="AF38" i="4"/>
  <c r="AG37" i="4"/>
  <c r="AF37" i="4"/>
  <c r="AE37" i="4"/>
  <c r="AG36" i="4"/>
  <c r="AF36" i="4"/>
  <c r="AE36" i="4"/>
  <c r="AG35" i="4"/>
  <c r="AF35" i="4"/>
  <c r="AE35" i="4" s="1"/>
  <c r="AG34" i="4"/>
  <c r="AF34" i="4"/>
  <c r="AE34" i="4" s="1"/>
  <c r="AG33" i="4"/>
  <c r="AF33" i="4"/>
  <c r="AE33" i="4" s="1"/>
  <c r="AG32" i="4"/>
  <c r="AF32" i="4"/>
  <c r="AE32" i="4" s="1"/>
  <c r="AG31" i="4"/>
  <c r="AF31" i="4"/>
  <c r="AE31" i="4"/>
  <c r="AG30" i="4"/>
  <c r="AE30" i="4" s="1"/>
  <c r="AF30" i="4"/>
  <c r="AG29" i="4"/>
  <c r="AF29" i="4"/>
  <c r="AE29" i="4"/>
  <c r="AG28" i="4"/>
  <c r="AF28" i="4"/>
  <c r="AE28" i="4"/>
  <c r="AG27" i="4"/>
  <c r="AF27" i="4"/>
  <c r="AE27" i="4" s="1"/>
  <c r="AG26" i="4"/>
  <c r="AF26" i="4"/>
  <c r="AE26" i="4" s="1"/>
  <c r="AG25" i="4"/>
  <c r="AF25" i="4"/>
  <c r="AE25" i="4" s="1"/>
  <c r="AG24" i="4"/>
  <c r="AF24" i="4"/>
  <c r="AE24" i="4" s="1"/>
  <c r="AG23" i="4"/>
  <c r="AF23" i="4"/>
  <c r="AE23" i="4"/>
  <c r="AG22" i="4"/>
  <c r="AE22" i="4" s="1"/>
  <c r="AF22" i="4"/>
  <c r="AG21" i="4"/>
  <c r="AF21" i="4"/>
  <c r="AE21" i="4"/>
  <c r="AG20" i="4"/>
  <c r="AF20" i="4"/>
  <c r="AE20" i="4"/>
  <c r="AG19" i="4"/>
  <c r="AF19" i="4"/>
  <c r="AE19" i="4" s="1"/>
  <c r="AG18" i="4"/>
  <c r="AF18" i="4"/>
  <c r="AE18" i="4" s="1"/>
  <c r="AG17" i="4"/>
  <c r="AF17" i="4"/>
  <c r="AE17" i="4" s="1"/>
  <c r="AG16" i="4"/>
  <c r="AF16" i="4"/>
  <c r="AE16" i="4" s="1"/>
  <c r="AG15" i="4"/>
  <c r="AF15" i="4"/>
  <c r="AE15" i="4"/>
  <c r="AG14" i="4"/>
  <c r="AF14" i="4"/>
  <c r="AE14" i="4"/>
  <c r="AG13" i="4"/>
  <c r="AF13" i="4"/>
  <c r="AE13" i="4"/>
  <c r="AG12" i="4"/>
  <c r="AF12" i="4"/>
  <c r="AE12" i="4"/>
  <c r="AG11" i="4"/>
  <c r="AF11" i="4"/>
  <c r="AE11" i="4" s="1"/>
  <c r="AG10" i="4"/>
  <c r="AF10" i="4"/>
  <c r="AE10" i="4" s="1"/>
  <c r="AA38" i="4"/>
  <c r="Z38" i="4"/>
  <c r="Y38" i="4"/>
  <c r="AA37" i="4"/>
  <c r="Z37" i="4"/>
  <c r="Y37" i="4"/>
  <c r="AA36" i="4"/>
  <c r="Z36" i="4"/>
  <c r="Y36" i="4" s="1"/>
  <c r="AA35" i="4"/>
  <c r="Z35" i="4"/>
  <c r="Y35" i="4" s="1"/>
  <c r="AA34" i="4"/>
  <c r="Z34" i="4"/>
  <c r="Y34" i="4" s="1"/>
  <c r="AA33" i="4"/>
  <c r="Z33" i="4"/>
  <c r="Y33" i="4" s="1"/>
  <c r="AA32" i="4"/>
  <c r="Z32" i="4"/>
  <c r="Y32" i="4" s="1"/>
  <c r="AA31" i="4"/>
  <c r="Z31" i="4"/>
  <c r="Y31" i="4"/>
  <c r="AA30" i="4"/>
  <c r="Y30" i="4" s="1"/>
  <c r="Z30" i="4"/>
  <c r="AA29" i="4"/>
  <c r="Z29" i="4"/>
  <c r="Y29" i="4"/>
  <c r="AA28" i="4"/>
  <c r="Z28" i="4"/>
  <c r="Y28" i="4" s="1"/>
  <c r="AA27" i="4"/>
  <c r="Z27" i="4"/>
  <c r="Y27" i="4" s="1"/>
  <c r="AA26" i="4"/>
  <c r="Z26" i="4"/>
  <c r="Y26" i="4" s="1"/>
  <c r="AA25" i="4"/>
  <c r="Z25" i="4"/>
  <c r="Y25" i="4" s="1"/>
  <c r="AA24" i="4"/>
  <c r="Z24" i="4"/>
  <c r="Y24" i="4" s="1"/>
  <c r="AA23" i="4"/>
  <c r="Z23" i="4"/>
  <c r="Y23" i="4"/>
  <c r="AA22" i="4"/>
  <c r="Z22" i="4"/>
  <c r="Y22" i="4"/>
  <c r="AA21" i="4"/>
  <c r="Z21" i="4"/>
  <c r="Y21" i="4"/>
  <c r="AA20" i="4"/>
  <c r="Z20" i="4"/>
  <c r="Y20" i="4" s="1"/>
  <c r="AA19" i="4"/>
  <c r="Z19" i="4"/>
  <c r="Y19" i="4" s="1"/>
  <c r="AA18" i="4"/>
  <c r="Z18" i="4"/>
  <c r="Y18" i="4" s="1"/>
  <c r="AA17" i="4"/>
  <c r="Z17" i="4"/>
  <c r="Y17" i="4" s="1"/>
  <c r="AA16" i="4"/>
  <c r="Z16" i="4"/>
  <c r="Y16" i="4" s="1"/>
  <c r="AA15" i="4"/>
  <c r="Z15" i="4"/>
  <c r="Y15" i="4"/>
  <c r="AA14" i="4"/>
  <c r="Z14" i="4"/>
  <c r="Y14" i="4"/>
  <c r="AA13" i="4"/>
  <c r="Z13" i="4"/>
  <c r="Y13" i="4"/>
  <c r="AA12" i="4"/>
  <c r="Z12" i="4"/>
  <c r="Y12" i="4" s="1"/>
  <c r="AA11" i="4"/>
  <c r="Z11" i="4"/>
  <c r="Y11" i="4" s="1"/>
  <c r="AA10" i="4"/>
  <c r="Z10" i="4"/>
  <c r="Y10" i="4" s="1"/>
  <c r="DC5" i="4"/>
  <c r="DD4" i="4"/>
  <c r="DD3" i="4"/>
  <c r="CX4" i="4"/>
  <c r="CX3" i="4"/>
  <c r="CR4" i="4"/>
  <c r="CR3" i="4"/>
  <c r="CL4" i="4"/>
  <c r="CL3" i="4"/>
  <c r="CF4" i="4"/>
  <c r="CF3" i="4"/>
  <c r="BZ4" i="4"/>
  <c r="BZ3" i="4"/>
  <c r="CW5" i="4"/>
  <c r="CQ5" i="4"/>
  <c r="CK5" i="4"/>
  <c r="CE5" i="4"/>
  <c r="BY5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11" i="4"/>
  <c r="I10" i="4"/>
  <c r="BS4" i="4"/>
  <c r="BT4" i="4" s="1"/>
  <c r="BM4" i="4"/>
  <c r="BN33" i="4" s="1"/>
  <c r="BG4" i="4"/>
  <c r="BH4" i="4" s="1"/>
  <c r="BA4" i="4"/>
  <c r="BB37" i="4" s="1"/>
  <c r="AU4" i="4"/>
  <c r="AV36" i="4" s="1"/>
  <c r="AO4" i="4"/>
  <c r="AP4" i="4" s="1"/>
  <c r="AI4" i="4"/>
  <c r="AJ32" i="4" s="1"/>
  <c r="AC4" i="4"/>
  <c r="AD31" i="4" s="1"/>
  <c r="W4" i="4"/>
  <c r="X38" i="4" s="1"/>
  <c r="Q4" i="4"/>
  <c r="R37" i="4" s="1"/>
  <c r="U37" i="4" s="1"/>
  <c r="K4" i="4"/>
  <c r="L36" i="4" s="1"/>
  <c r="O36" i="4" s="1"/>
  <c r="E4" i="4"/>
  <c r="BS3" i="4"/>
  <c r="BS31" i="4" s="1"/>
  <c r="BM3" i="4"/>
  <c r="BM38" i="4" s="1"/>
  <c r="BG3" i="4"/>
  <c r="BA3" i="4"/>
  <c r="BA34" i="4" s="1"/>
  <c r="AU3" i="4"/>
  <c r="AU33" i="4" s="1"/>
  <c r="AO3" i="4"/>
  <c r="AP3" i="4" s="1"/>
  <c r="AI3" i="4"/>
  <c r="AI37" i="4" s="1"/>
  <c r="AC3" i="4"/>
  <c r="AC36" i="4" s="1"/>
  <c r="W3" i="4"/>
  <c r="W35" i="4" s="1"/>
  <c r="Q3" i="4"/>
  <c r="Q34" i="4" s="1"/>
  <c r="T34" i="4" s="1"/>
  <c r="K3" i="4"/>
  <c r="K33" i="4" s="1"/>
  <c r="N33" i="4" s="1"/>
  <c r="E3" i="4"/>
  <c r="E32" i="4" s="1"/>
  <c r="H32" i="4" s="1"/>
  <c r="CF5" i="4" l="1"/>
  <c r="DD5" i="4"/>
  <c r="BZ5" i="4"/>
  <c r="CR5" i="4"/>
  <c r="E5" i="4"/>
  <c r="BG5" i="4"/>
  <c r="CL5" i="4"/>
  <c r="AP5" i="4"/>
  <c r="AJ3" i="4"/>
  <c r="AU5" i="4"/>
  <c r="AJ4" i="4"/>
  <c r="BH3" i="4"/>
  <c r="BH5" i="4" s="1"/>
  <c r="K5" i="4"/>
  <c r="AO5" i="4"/>
  <c r="AI5" i="4"/>
  <c r="BA5" i="4"/>
  <c r="BN3" i="4"/>
  <c r="CX5" i="4"/>
  <c r="Q5" i="4"/>
  <c r="X3" i="4"/>
  <c r="AV3" i="4"/>
  <c r="BN4" i="4"/>
  <c r="BM5" i="4"/>
  <c r="X4" i="4"/>
  <c r="AV4" i="4"/>
  <c r="BT3" i="4"/>
  <c r="BT5" i="4" s="1"/>
  <c r="R3" i="4"/>
  <c r="W5" i="4"/>
  <c r="BS5" i="4"/>
  <c r="AD3" i="4"/>
  <c r="BB3" i="4"/>
  <c r="R4" i="4"/>
  <c r="AC5" i="4"/>
  <c r="AD4" i="4"/>
  <c r="BB4" i="4"/>
  <c r="L3" i="4"/>
  <c r="G32" i="4"/>
  <c r="L4" i="4"/>
  <c r="BB12" i="4"/>
  <c r="BB10" i="4"/>
  <c r="AC11" i="4"/>
  <c r="W10" i="4"/>
  <c r="BS20" i="4"/>
  <c r="BN38" i="4"/>
  <c r="F3" i="4"/>
  <c r="X11" i="4"/>
  <c r="BN14" i="4"/>
  <c r="AU19" i="4"/>
  <c r="F4" i="4"/>
  <c r="W24" i="4"/>
  <c r="BN22" i="4"/>
  <c r="W32" i="4"/>
  <c r="W13" i="4"/>
  <c r="BN30" i="4"/>
  <c r="X13" i="4"/>
  <c r="AC14" i="4"/>
  <c r="AI18" i="4"/>
  <c r="L25" i="4"/>
  <c r="O25" i="4" s="1"/>
  <c r="AV25" i="4"/>
  <c r="BS28" i="4"/>
  <c r="L33" i="4"/>
  <c r="O33" i="4" s="1"/>
  <c r="M33" i="4" s="1"/>
  <c r="AV33" i="4"/>
  <c r="BS36" i="4"/>
  <c r="X10" i="4"/>
  <c r="AI15" i="4"/>
  <c r="BM11" i="4"/>
  <c r="AI12" i="4"/>
  <c r="AC17" i="4"/>
  <c r="X19" i="4"/>
  <c r="Q23" i="4"/>
  <c r="T23" i="4" s="1"/>
  <c r="AI26" i="4"/>
  <c r="Q31" i="4"/>
  <c r="T31" i="4" s="1"/>
  <c r="AI34" i="4"/>
  <c r="BN11" i="4"/>
  <c r="BS12" i="4"/>
  <c r="AJ13" i="4"/>
  <c r="K14" i="4"/>
  <c r="N14" i="4" s="1"/>
  <c r="BM19" i="4"/>
  <c r="AU22" i="4"/>
  <c r="AU30" i="4"/>
  <c r="AU38" i="4"/>
  <c r="AI10" i="4"/>
  <c r="L11" i="4"/>
  <c r="O11" i="4" s="1"/>
  <c r="L14" i="4"/>
  <c r="O14" i="4" s="1"/>
  <c r="AU14" i="4"/>
  <c r="Q15" i="4"/>
  <c r="T15" i="4" s="1"/>
  <c r="W16" i="4"/>
  <c r="R18" i="4"/>
  <c r="U18" i="4" s="1"/>
  <c r="BB18" i="4"/>
  <c r="K22" i="4"/>
  <c r="N22" i="4" s="1"/>
  <c r="AC25" i="4"/>
  <c r="X27" i="4"/>
  <c r="BM27" i="4"/>
  <c r="K30" i="4"/>
  <c r="N30" i="4" s="1"/>
  <c r="AC33" i="4"/>
  <c r="X35" i="4"/>
  <c r="BM35" i="4"/>
  <c r="K38" i="4"/>
  <c r="N38" i="4" s="1"/>
  <c r="AU11" i="4"/>
  <c r="AU12" i="4"/>
  <c r="AV14" i="4"/>
  <c r="R15" i="4"/>
  <c r="U15" i="4" s="1"/>
  <c r="BB15" i="4"/>
  <c r="X16" i="4"/>
  <c r="AJ21" i="4"/>
  <c r="AJ29" i="4"/>
  <c r="AJ37" i="4"/>
  <c r="R10" i="4"/>
  <c r="U10" i="4" s="1"/>
  <c r="AV11" i="4"/>
  <c r="Q12" i="4"/>
  <c r="T12" i="4" s="1"/>
  <c r="L17" i="4"/>
  <c r="O17" i="4" s="1"/>
  <c r="AV17" i="4"/>
  <c r="R26" i="4"/>
  <c r="U26" i="4" s="1"/>
  <c r="BB26" i="4"/>
  <c r="R34" i="4"/>
  <c r="U34" i="4" s="1"/>
  <c r="S34" i="4" s="1"/>
  <c r="BB34" i="4"/>
  <c r="BA31" i="4"/>
  <c r="AD36" i="4"/>
  <c r="E10" i="4"/>
  <c r="H10" i="4" s="1"/>
  <c r="G10" i="4" s="1"/>
  <c r="AJ10" i="4"/>
  <c r="K11" i="4"/>
  <c r="N11" i="4" s="1"/>
  <c r="BA12" i="4"/>
  <c r="BM16" i="4"/>
  <c r="AD17" i="4"/>
  <c r="BS17" i="4"/>
  <c r="E18" i="4"/>
  <c r="H18" i="4" s="1"/>
  <c r="G18" i="4" s="1"/>
  <c r="AJ18" i="4"/>
  <c r="K19" i="4"/>
  <c r="N19" i="4" s="1"/>
  <c r="BN19" i="4"/>
  <c r="Q20" i="4"/>
  <c r="T20" i="4" s="1"/>
  <c r="BA20" i="4"/>
  <c r="W21" i="4"/>
  <c r="L22" i="4"/>
  <c r="O22" i="4" s="1"/>
  <c r="AC22" i="4"/>
  <c r="AV22" i="4"/>
  <c r="R23" i="4"/>
  <c r="U23" i="4" s="1"/>
  <c r="AI23" i="4"/>
  <c r="BB23" i="4"/>
  <c r="X24" i="4"/>
  <c r="BM24" i="4"/>
  <c r="AD25" i="4"/>
  <c r="BS25" i="4"/>
  <c r="E26" i="4"/>
  <c r="H26" i="4" s="1"/>
  <c r="G26" i="4" s="1"/>
  <c r="AJ26" i="4"/>
  <c r="K27" i="4"/>
  <c r="N27" i="4" s="1"/>
  <c r="AU27" i="4"/>
  <c r="BN27" i="4"/>
  <c r="Q28" i="4"/>
  <c r="T28" i="4" s="1"/>
  <c r="BA28" i="4"/>
  <c r="W29" i="4"/>
  <c r="L30" i="4"/>
  <c r="O30" i="4" s="1"/>
  <c r="AC30" i="4"/>
  <c r="AV30" i="4"/>
  <c r="R31" i="4"/>
  <c r="U31" i="4" s="1"/>
  <c r="AI31" i="4"/>
  <c r="BB31" i="4"/>
  <c r="X32" i="4"/>
  <c r="BM32" i="4"/>
  <c r="AD33" i="4"/>
  <c r="BS33" i="4"/>
  <c r="E34" i="4"/>
  <c r="H34" i="4" s="1"/>
  <c r="G34" i="4" s="1"/>
  <c r="AJ34" i="4"/>
  <c r="K35" i="4"/>
  <c r="N35" i="4" s="1"/>
  <c r="AU35" i="4"/>
  <c r="BN35" i="4"/>
  <c r="Q36" i="4"/>
  <c r="T36" i="4" s="1"/>
  <c r="BA36" i="4"/>
  <c r="W37" i="4"/>
  <c r="L38" i="4"/>
  <c r="O38" i="4" s="1"/>
  <c r="AC38" i="4"/>
  <c r="AV38" i="4"/>
  <c r="R12" i="4"/>
  <c r="U12" i="4" s="1"/>
  <c r="BM13" i="4"/>
  <c r="AD14" i="4"/>
  <c r="BS14" i="4"/>
  <c r="E15" i="4"/>
  <c r="H15" i="4" s="1"/>
  <c r="G15" i="4" s="1"/>
  <c r="AJ15" i="4"/>
  <c r="K16" i="4"/>
  <c r="N16" i="4" s="1"/>
  <c r="AU16" i="4"/>
  <c r="BN16" i="4"/>
  <c r="Q17" i="4"/>
  <c r="T17" i="4" s="1"/>
  <c r="BA17" i="4"/>
  <c r="W18" i="4"/>
  <c r="L19" i="4"/>
  <c r="O19" i="4" s="1"/>
  <c r="AC19" i="4"/>
  <c r="AV19" i="4"/>
  <c r="R20" i="4"/>
  <c r="U20" i="4" s="1"/>
  <c r="AI20" i="4"/>
  <c r="BB20" i="4"/>
  <c r="X21" i="4"/>
  <c r="BM21" i="4"/>
  <c r="AD22" i="4"/>
  <c r="BS22" i="4"/>
  <c r="E23" i="4"/>
  <c r="H23" i="4" s="1"/>
  <c r="G23" i="4" s="1"/>
  <c r="AJ23" i="4"/>
  <c r="K24" i="4"/>
  <c r="N24" i="4" s="1"/>
  <c r="AU24" i="4"/>
  <c r="BN24" i="4"/>
  <c r="Q25" i="4"/>
  <c r="T25" i="4" s="1"/>
  <c r="BA25" i="4"/>
  <c r="W26" i="4"/>
  <c r="L27" i="4"/>
  <c r="O27" i="4" s="1"/>
  <c r="AC27" i="4"/>
  <c r="AV27" i="4"/>
  <c r="R28" i="4"/>
  <c r="U28" i="4" s="1"/>
  <c r="AI28" i="4"/>
  <c r="BB28" i="4"/>
  <c r="X29" i="4"/>
  <c r="BM29" i="4"/>
  <c r="AD30" i="4"/>
  <c r="BS30" i="4"/>
  <c r="E31" i="4"/>
  <c r="H31" i="4" s="1"/>
  <c r="G31" i="4" s="1"/>
  <c r="AJ31" i="4"/>
  <c r="K32" i="4"/>
  <c r="N32" i="4" s="1"/>
  <c r="AU32" i="4"/>
  <c r="BN32" i="4"/>
  <c r="Q33" i="4"/>
  <c r="T33" i="4" s="1"/>
  <c r="BA33" i="4"/>
  <c r="W34" i="4"/>
  <c r="L35" i="4"/>
  <c r="O35" i="4" s="1"/>
  <c r="AC35" i="4"/>
  <c r="AV35" i="4"/>
  <c r="R36" i="4"/>
  <c r="U36" i="4" s="1"/>
  <c r="AI36" i="4"/>
  <c r="BB36" i="4"/>
  <c r="X37" i="4"/>
  <c r="BM37" i="4"/>
  <c r="AD38" i="4"/>
  <c r="BS38" i="4"/>
  <c r="AD28" i="4"/>
  <c r="BM10" i="4"/>
  <c r="AD11" i="4"/>
  <c r="BS11" i="4"/>
  <c r="E12" i="4"/>
  <c r="H12" i="4" s="1"/>
  <c r="G12" i="4" s="1"/>
  <c r="AJ12" i="4"/>
  <c r="K13" i="4"/>
  <c r="N13" i="4" s="1"/>
  <c r="AU13" i="4"/>
  <c r="BN13" i="4"/>
  <c r="Q14" i="4"/>
  <c r="T14" i="4" s="1"/>
  <c r="BA14" i="4"/>
  <c r="W15" i="4"/>
  <c r="L16" i="4"/>
  <c r="O16" i="4" s="1"/>
  <c r="AC16" i="4"/>
  <c r="AV16" i="4"/>
  <c r="R17" i="4"/>
  <c r="U17" i="4" s="1"/>
  <c r="AI17" i="4"/>
  <c r="BB17" i="4"/>
  <c r="X18" i="4"/>
  <c r="BM18" i="4"/>
  <c r="AD19" i="4"/>
  <c r="BS19" i="4"/>
  <c r="E20" i="4"/>
  <c r="H20" i="4" s="1"/>
  <c r="G20" i="4" s="1"/>
  <c r="AJ20" i="4"/>
  <c r="K21" i="4"/>
  <c r="N21" i="4" s="1"/>
  <c r="AU21" i="4"/>
  <c r="BN21" i="4"/>
  <c r="Q22" i="4"/>
  <c r="T22" i="4" s="1"/>
  <c r="BA22" i="4"/>
  <c r="W23" i="4"/>
  <c r="L24" i="4"/>
  <c r="O24" i="4" s="1"/>
  <c r="AC24" i="4"/>
  <c r="AV24" i="4"/>
  <c r="R25" i="4"/>
  <c r="U25" i="4" s="1"/>
  <c r="AI25" i="4"/>
  <c r="BB25" i="4"/>
  <c r="X26" i="4"/>
  <c r="BM26" i="4"/>
  <c r="AD27" i="4"/>
  <c r="BS27" i="4"/>
  <c r="E28" i="4"/>
  <c r="H28" i="4" s="1"/>
  <c r="G28" i="4" s="1"/>
  <c r="AJ28" i="4"/>
  <c r="K29" i="4"/>
  <c r="N29" i="4" s="1"/>
  <c r="AU29" i="4"/>
  <c r="BN29" i="4"/>
  <c r="Q30" i="4"/>
  <c r="T30" i="4" s="1"/>
  <c r="BA30" i="4"/>
  <c r="W31" i="4"/>
  <c r="L32" i="4"/>
  <c r="O32" i="4" s="1"/>
  <c r="AC32" i="4"/>
  <c r="AV32" i="4"/>
  <c r="R33" i="4"/>
  <c r="U33" i="4" s="1"/>
  <c r="AI33" i="4"/>
  <c r="BB33" i="4"/>
  <c r="X34" i="4"/>
  <c r="BM34" i="4"/>
  <c r="AD35" i="4"/>
  <c r="BS35" i="4"/>
  <c r="E36" i="4"/>
  <c r="H36" i="4" s="1"/>
  <c r="G36" i="4" s="1"/>
  <c r="AJ36" i="4"/>
  <c r="K37" i="4"/>
  <c r="N37" i="4" s="1"/>
  <c r="AU37" i="4"/>
  <c r="BN37" i="4"/>
  <c r="Q38" i="4"/>
  <c r="T38" i="4" s="1"/>
  <c r="BA38" i="4"/>
  <c r="E29" i="4"/>
  <c r="H29" i="4" s="1"/>
  <c r="G29" i="4" s="1"/>
  <c r="K10" i="4"/>
  <c r="N10" i="4" s="1"/>
  <c r="AU10" i="4"/>
  <c r="BN10" i="4"/>
  <c r="Q11" i="4"/>
  <c r="T11" i="4" s="1"/>
  <c r="BA11" i="4"/>
  <c r="W12" i="4"/>
  <c r="L13" i="4"/>
  <c r="O13" i="4" s="1"/>
  <c r="AC13" i="4"/>
  <c r="AV13" i="4"/>
  <c r="R14" i="4"/>
  <c r="U14" i="4" s="1"/>
  <c r="AI14" i="4"/>
  <c r="BB14" i="4"/>
  <c r="X15" i="4"/>
  <c r="BM15" i="4"/>
  <c r="AD16" i="4"/>
  <c r="BS16" i="4"/>
  <c r="E17" i="4"/>
  <c r="H17" i="4" s="1"/>
  <c r="G17" i="4" s="1"/>
  <c r="AJ17" i="4"/>
  <c r="K18" i="4"/>
  <c r="N18" i="4" s="1"/>
  <c r="AU18" i="4"/>
  <c r="BN18" i="4"/>
  <c r="Q19" i="4"/>
  <c r="T19" i="4" s="1"/>
  <c r="BA19" i="4"/>
  <c r="W20" i="4"/>
  <c r="L21" i="4"/>
  <c r="O21" i="4" s="1"/>
  <c r="AC21" i="4"/>
  <c r="AV21" i="4"/>
  <c r="R22" i="4"/>
  <c r="U22" i="4" s="1"/>
  <c r="AI22" i="4"/>
  <c r="BB22" i="4"/>
  <c r="X23" i="4"/>
  <c r="BM23" i="4"/>
  <c r="AD24" i="4"/>
  <c r="BS24" i="4"/>
  <c r="E25" i="4"/>
  <c r="H25" i="4" s="1"/>
  <c r="G25" i="4" s="1"/>
  <c r="AJ25" i="4"/>
  <c r="K26" i="4"/>
  <c r="N26" i="4" s="1"/>
  <c r="AU26" i="4"/>
  <c r="BN26" i="4"/>
  <c r="Q27" i="4"/>
  <c r="T27" i="4" s="1"/>
  <c r="BA27" i="4"/>
  <c r="W28" i="4"/>
  <c r="L29" i="4"/>
  <c r="O29" i="4" s="1"/>
  <c r="AC29" i="4"/>
  <c r="AV29" i="4"/>
  <c r="R30" i="4"/>
  <c r="U30" i="4" s="1"/>
  <c r="AI30" i="4"/>
  <c r="BB30" i="4"/>
  <c r="X31" i="4"/>
  <c r="BM31" i="4"/>
  <c r="AD32" i="4"/>
  <c r="BS32" i="4"/>
  <c r="E33" i="4"/>
  <c r="H33" i="4" s="1"/>
  <c r="G33" i="4" s="1"/>
  <c r="AJ33" i="4"/>
  <c r="K34" i="4"/>
  <c r="N34" i="4" s="1"/>
  <c r="AU34" i="4"/>
  <c r="BN34" i="4"/>
  <c r="Q35" i="4"/>
  <c r="T35" i="4" s="1"/>
  <c r="BA35" i="4"/>
  <c r="W36" i="4"/>
  <c r="L37" i="4"/>
  <c r="O37" i="4" s="1"/>
  <c r="AC37" i="4"/>
  <c r="AV37" i="4"/>
  <c r="R38" i="4"/>
  <c r="U38" i="4" s="1"/>
  <c r="AI38" i="4"/>
  <c r="BB38" i="4"/>
  <c r="AD12" i="4"/>
  <c r="BA15" i="4"/>
  <c r="E21" i="4"/>
  <c r="H21" i="4" s="1"/>
  <c r="G21" i="4" s="1"/>
  <c r="BA23" i="4"/>
  <c r="E37" i="4"/>
  <c r="H37" i="4" s="1"/>
  <c r="G37" i="4" s="1"/>
  <c r="L10" i="4"/>
  <c r="O10" i="4" s="1"/>
  <c r="AC10" i="4"/>
  <c r="AV10" i="4"/>
  <c r="R11" i="4"/>
  <c r="U11" i="4" s="1"/>
  <c r="AI11" i="4"/>
  <c r="BB11" i="4"/>
  <c r="X12" i="4"/>
  <c r="BM12" i="4"/>
  <c r="AD13" i="4"/>
  <c r="BS13" i="4"/>
  <c r="E14" i="4"/>
  <c r="H14" i="4" s="1"/>
  <c r="G14" i="4" s="1"/>
  <c r="AJ14" i="4"/>
  <c r="K15" i="4"/>
  <c r="N15" i="4" s="1"/>
  <c r="AU15" i="4"/>
  <c r="BN15" i="4"/>
  <c r="Q16" i="4"/>
  <c r="T16" i="4" s="1"/>
  <c r="BA16" i="4"/>
  <c r="W17" i="4"/>
  <c r="L18" i="4"/>
  <c r="O18" i="4" s="1"/>
  <c r="AC18" i="4"/>
  <c r="AV18" i="4"/>
  <c r="R19" i="4"/>
  <c r="U19" i="4" s="1"/>
  <c r="AI19" i="4"/>
  <c r="BB19" i="4"/>
  <c r="X20" i="4"/>
  <c r="BM20" i="4"/>
  <c r="AD21" i="4"/>
  <c r="BS21" i="4"/>
  <c r="E22" i="4"/>
  <c r="H22" i="4" s="1"/>
  <c r="G22" i="4" s="1"/>
  <c r="AJ22" i="4"/>
  <c r="K23" i="4"/>
  <c r="N23" i="4" s="1"/>
  <c r="AU23" i="4"/>
  <c r="BN23" i="4"/>
  <c r="Q24" i="4"/>
  <c r="T24" i="4" s="1"/>
  <c r="BA24" i="4"/>
  <c r="W25" i="4"/>
  <c r="L26" i="4"/>
  <c r="O26" i="4" s="1"/>
  <c r="AC26" i="4"/>
  <c r="AV26" i="4"/>
  <c r="R27" i="4"/>
  <c r="U27" i="4" s="1"/>
  <c r="AI27" i="4"/>
  <c r="BB27" i="4"/>
  <c r="X28" i="4"/>
  <c r="BM28" i="4"/>
  <c r="AD29" i="4"/>
  <c r="BS29" i="4"/>
  <c r="E30" i="4"/>
  <c r="H30" i="4" s="1"/>
  <c r="G30" i="4" s="1"/>
  <c r="AJ30" i="4"/>
  <c r="K31" i="4"/>
  <c r="N31" i="4" s="1"/>
  <c r="AU31" i="4"/>
  <c r="BN31" i="4"/>
  <c r="Q32" i="4"/>
  <c r="T32" i="4" s="1"/>
  <c r="BA32" i="4"/>
  <c r="W33" i="4"/>
  <c r="L34" i="4"/>
  <c r="O34" i="4" s="1"/>
  <c r="AC34" i="4"/>
  <c r="AV34" i="4"/>
  <c r="R35" i="4"/>
  <c r="U35" i="4" s="1"/>
  <c r="AI35" i="4"/>
  <c r="BB35" i="4"/>
  <c r="X36" i="4"/>
  <c r="BM36" i="4"/>
  <c r="AD37" i="4"/>
  <c r="BS37" i="4"/>
  <c r="E38" i="4"/>
  <c r="H38" i="4" s="1"/>
  <c r="G38" i="4" s="1"/>
  <c r="AJ38" i="4"/>
  <c r="AD10" i="4"/>
  <c r="BS10" i="4"/>
  <c r="E11" i="4"/>
  <c r="H11" i="4" s="1"/>
  <c r="G11" i="4" s="1"/>
  <c r="AJ11" i="4"/>
  <c r="K12" i="4"/>
  <c r="N12" i="4" s="1"/>
  <c r="BN12" i="4"/>
  <c r="Q13" i="4"/>
  <c r="T13" i="4" s="1"/>
  <c r="BA13" i="4"/>
  <c r="W14" i="4"/>
  <c r="L15" i="4"/>
  <c r="O15" i="4" s="1"/>
  <c r="AC15" i="4"/>
  <c r="AV15" i="4"/>
  <c r="R16" i="4"/>
  <c r="U16" i="4" s="1"/>
  <c r="AI16" i="4"/>
  <c r="BB16" i="4"/>
  <c r="X17" i="4"/>
  <c r="BM17" i="4"/>
  <c r="AD18" i="4"/>
  <c r="BS18" i="4"/>
  <c r="E19" i="4"/>
  <c r="H19" i="4" s="1"/>
  <c r="G19" i="4" s="1"/>
  <c r="AJ19" i="4"/>
  <c r="K20" i="4"/>
  <c r="N20" i="4" s="1"/>
  <c r="AU20" i="4"/>
  <c r="BN20" i="4"/>
  <c r="Q21" i="4"/>
  <c r="T21" i="4" s="1"/>
  <c r="BA21" i="4"/>
  <c r="W22" i="4"/>
  <c r="L23" i="4"/>
  <c r="O23" i="4" s="1"/>
  <c r="AC23" i="4"/>
  <c r="AV23" i="4"/>
  <c r="R24" i="4"/>
  <c r="U24" i="4" s="1"/>
  <c r="AI24" i="4"/>
  <c r="BB24" i="4"/>
  <c r="X25" i="4"/>
  <c r="BM25" i="4"/>
  <c r="AD26" i="4"/>
  <c r="BS26" i="4"/>
  <c r="E27" i="4"/>
  <c r="H27" i="4" s="1"/>
  <c r="G27" i="4" s="1"/>
  <c r="AJ27" i="4"/>
  <c r="K28" i="4"/>
  <c r="N28" i="4" s="1"/>
  <c r="AU28" i="4"/>
  <c r="BN28" i="4"/>
  <c r="Q29" i="4"/>
  <c r="T29" i="4" s="1"/>
  <c r="BA29" i="4"/>
  <c r="W30" i="4"/>
  <c r="L31" i="4"/>
  <c r="O31" i="4" s="1"/>
  <c r="AC31" i="4"/>
  <c r="AV31" i="4"/>
  <c r="R32" i="4"/>
  <c r="U32" i="4" s="1"/>
  <c r="AI32" i="4"/>
  <c r="BB32" i="4"/>
  <c r="X33" i="4"/>
  <c r="BM33" i="4"/>
  <c r="AD34" i="4"/>
  <c r="BS34" i="4"/>
  <c r="E35" i="4"/>
  <c r="H35" i="4" s="1"/>
  <c r="G35" i="4" s="1"/>
  <c r="AJ35" i="4"/>
  <c r="K36" i="4"/>
  <c r="N36" i="4" s="1"/>
  <c r="M36" i="4" s="1"/>
  <c r="AU36" i="4"/>
  <c r="BN36" i="4"/>
  <c r="Q37" i="4"/>
  <c r="T37" i="4" s="1"/>
  <c r="S37" i="4" s="1"/>
  <c r="BA37" i="4"/>
  <c r="W38" i="4"/>
  <c r="E13" i="4"/>
  <c r="H13" i="4" s="1"/>
  <c r="G13" i="4" s="1"/>
  <c r="AD20" i="4"/>
  <c r="Q10" i="4"/>
  <c r="T10" i="4" s="1"/>
  <c r="BA10" i="4"/>
  <c r="W11" i="4"/>
  <c r="L12" i="4"/>
  <c r="O12" i="4" s="1"/>
  <c r="AC12" i="4"/>
  <c r="AV12" i="4"/>
  <c r="R13" i="4"/>
  <c r="U13" i="4" s="1"/>
  <c r="AI13" i="4"/>
  <c r="BB13" i="4"/>
  <c r="X14" i="4"/>
  <c r="BM14" i="4"/>
  <c r="AD15" i="4"/>
  <c r="BS15" i="4"/>
  <c r="E16" i="4"/>
  <c r="H16" i="4" s="1"/>
  <c r="G16" i="4" s="1"/>
  <c r="AJ16" i="4"/>
  <c r="K17" i="4"/>
  <c r="N17" i="4" s="1"/>
  <c r="AU17" i="4"/>
  <c r="BN17" i="4"/>
  <c r="Q18" i="4"/>
  <c r="T18" i="4" s="1"/>
  <c r="BA18" i="4"/>
  <c r="W19" i="4"/>
  <c r="L20" i="4"/>
  <c r="O20" i="4" s="1"/>
  <c r="AC20" i="4"/>
  <c r="AV20" i="4"/>
  <c r="R21" i="4"/>
  <c r="U21" i="4" s="1"/>
  <c r="AI21" i="4"/>
  <c r="BB21" i="4"/>
  <c r="X22" i="4"/>
  <c r="BM22" i="4"/>
  <c r="AD23" i="4"/>
  <c r="BS23" i="4"/>
  <c r="E24" i="4"/>
  <c r="H24" i="4" s="1"/>
  <c r="G24" i="4" s="1"/>
  <c r="AJ24" i="4"/>
  <c r="K25" i="4"/>
  <c r="N25" i="4" s="1"/>
  <c r="AU25" i="4"/>
  <c r="BN25" i="4"/>
  <c r="Q26" i="4"/>
  <c r="T26" i="4" s="1"/>
  <c r="BA26" i="4"/>
  <c r="W27" i="4"/>
  <c r="L28" i="4"/>
  <c r="O28" i="4" s="1"/>
  <c r="AC28" i="4"/>
  <c r="AV28" i="4"/>
  <c r="R29" i="4"/>
  <c r="U29" i="4" s="1"/>
  <c r="AI29" i="4"/>
  <c r="BB29" i="4"/>
  <c r="X30" i="4"/>
  <c r="BM30" i="4"/>
  <c r="BN5" i="4" l="1"/>
  <c r="M17" i="4"/>
  <c r="S24" i="4"/>
  <c r="S35" i="4"/>
  <c r="S27" i="4"/>
  <c r="AJ5" i="4"/>
  <c r="BB5" i="4"/>
  <c r="S16" i="4"/>
  <c r="S22" i="4"/>
  <c r="AD5" i="4"/>
  <c r="S31" i="4"/>
  <c r="S21" i="4"/>
  <c r="S26" i="4"/>
  <c r="S28" i="4"/>
  <c r="M25" i="4"/>
  <c r="S36" i="4"/>
  <c r="S12" i="4"/>
  <c r="S15" i="4"/>
  <c r="S23" i="4"/>
  <c r="M23" i="4"/>
  <c r="S19" i="4"/>
  <c r="S38" i="4"/>
  <c r="S17" i="4"/>
  <c r="M14" i="4"/>
  <c r="F5" i="4"/>
  <c r="AV5" i="4"/>
  <c r="S14" i="4"/>
  <c r="X5" i="4"/>
  <c r="S29" i="4"/>
  <c r="M15" i="4"/>
  <c r="S11" i="4"/>
  <c r="S30" i="4"/>
  <c r="M35" i="4"/>
  <c r="R5" i="4"/>
  <c r="S13" i="4"/>
  <c r="S25" i="4"/>
  <c r="S18" i="4"/>
  <c r="M13" i="4"/>
  <c r="L5" i="4"/>
  <c r="S10" i="4"/>
  <c r="S32" i="4"/>
  <c r="M18" i="4"/>
  <c r="S20" i="4"/>
  <c r="M38" i="4"/>
  <c r="S33" i="4"/>
  <c r="M22" i="4"/>
  <c r="M11" i="4"/>
  <c r="M28" i="4"/>
  <c r="M29" i="4"/>
  <c r="M19" i="4"/>
  <c r="M12" i="4"/>
  <c r="M16" i="4"/>
  <c r="M27" i="4"/>
  <c r="M31" i="4"/>
  <c r="M37" i="4"/>
  <c r="M20" i="4"/>
  <c r="M34" i="4"/>
  <c r="M21" i="4"/>
  <c r="M32" i="4"/>
  <c r="M30" i="4"/>
  <c r="M26" i="4"/>
  <c r="M24" i="4"/>
  <c r="M10" i="4" l="1"/>
</calcChain>
</file>

<file path=xl/sharedStrings.xml><?xml version="1.0" encoding="utf-8"?>
<sst xmlns="http://schemas.openxmlformats.org/spreadsheetml/2006/main" count="200" uniqueCount="166">
  <si>
    <t>Payment 1
July 2022</t>
  </si>
  <si>
    <t>Payment 2
July 2022</t>
  </si>
  <si>
    <t>Payment 3
July 2023</t>
  </si>
  <si>
    <t>Payment 4
July 2024</t>
  </si>
  <si>
    <t>Payment 5
July 2025</t>
  </si>
  <si>
    <t>Payment 6
July 2026</t>
  </si>
  <si>
    <t>Payment 7
July 2027</t>
  </si>
  <si>
    <t>Payment 8
July 2028</t>
  </si>
  <si>
    <t>Payment 9
July 2029</t>
  </si>
  <si>
    <t>Payment 10
July 2030</t>
  </si>
  <si>
    <t>Payment 11
July 2031</t>
  </si>
  <si>
    <t>Payment 12
July 2032</t>
  </si>
  <si>
    <t>Payment 13
July 2033</t>
  </si>
  <si>
    <t>Payment 14
July 2034</t>
  </si>
  <si>
    <t>Payment 15
July 2035</t>
  </si>
  <si>
    <t>Payment 16
July 2036</t>
  </si>
  <si>
    <t>Payment 17
July 2037</t>
  </si>
  <si>
    <t>Payment 18
July 2038</t>
  </si>
  <si>
    <t>TOTAL</t>
  </si>
  <si>
    <t>Distributors Total for Utah &amp; Subdivisions</t>
  </si>
  <si>
    <t>Janssen Total for Utah &amp; Subdivisions</t>
  </si>
  <si>
    <t>State &amp; County Shares (50-50 split)</t>
  </si>
  <si>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</si>
  <si>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</si>
  <si>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</si>
  <si>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</si>
  <si>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</si>
  <si>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</si>
  <si>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</si>
  <si>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</si>
  <si>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</si>
  <si>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</si>
  <si>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</si>
  <si>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</si>
  <si>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</si>
  <si>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</si>
  <si>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</si>
  <si>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</si>
  <si>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</si>
  <si>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</si>
  <si>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</si>
  <si>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</si>
  <si>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</si>
  <si>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</si>
  <si>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</si>
  <si>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</si>
  <si>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</si>
  <si>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</si>
  <si>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</si>
  <si>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</si>
  <si>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</si>
  <si>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t>County Payments</t>
  </si>
  <si>
    <t>Combined Totals</t>
  </si>
  <si>
    <t>Utah Janssen &amp; Distributors Opioid Settlement Payments by County</t>
  </si>
  <si>
    <t>Allocation % Payments 2-18</t>
  </si>
  <si>
    <t>Allocation % Payment 1</t>
  </si>
  <si>
    <t>Distributor Payment 1</t>
  </si>
  <si>
    <t>Janssen Payment 1</t>
  </si>
  <si>
    <t>County Share</t>
  </si>
  <si>
    <t>Total Payment 1</t>
  </si>
  <si>
    <t>Total Payment 2</t>
  </si>
  <si>
    <t>Distributor Payment 2</t>
  </si>
  <si>
    <t>Janssen Payment 2</t>
  </si>
  <si>
    <t>Total Payment 3</t>
  </si>
  <si>
    <t>Distributor Payment 3</t>
  </si>
  <si>
    <t>Janssen Payment 3</t>
  </si>
  <si>
    <t>Total Payment 4</t>
  </si>
  <si>
    <t>Distributor Payment 5</t>
  </si>
  <si>
    <t>Janssen Payment 5</t>
  </si>
  <si>
    <t>Distributor Payment 4</t>
  </si>
  <si>
    <t>Janssen Payment 4</t>
  </si>
  <si>
    <t xml:space="preserve">Total Payment 5 </t>
  </si>
  <si>
    <t>Total Payment 6</t>
  </si>
  <si>
    <t>Distributors Payment 6</t>
  </si>
  <si>
    <t>Janssen Payment 6</t>
  </si>
  <si>
    <t>Total Payment 8</t>
  </si>
  <si>
    <t>Distributor Payment 8</t>
  </si>
  <si>
    <t>Janssen Payment 8</t>
  </si>
  <si>
    <t>Total Payment 9</t>
  </si>
  <si>
    <t>Distributor Payment 9</t>
  </si>
  <si>
    <t>Janssen Payment 9</t>
  </si>
  <si>
    <t>Total Payment 10</t>
  </si>
  <si>
    <t>Distributor Payment 10</t>
  </si>
  <si>
    <t>Janssen Payment 10</t>
  </si>
  <si>
    <t>Total Payment 11</t>
  </si>
  <si>
    <t>Distributor Payment 11</t>
  </si>
  <si>
    <t>Janssen Payment 11</t>
  </si>
  <si>
    <t>Total Payment 12</t>
  </si>
  <si>
    <t>Distributor Payment 12</t>
  </si>
  <si>
    <t>Janssen Payment 12</t>
  </si>
  <si>
    <t>Total Payment 13</t>
  </si>
  <si>
    <t>Distributor Payment 13</t>
  </si>
  <si>
    <t>Janssen Payment 13</t>
  </si>
  <si>
    <t>Total Payment 14</t>
  </si>
  <si>
    <t>Distributor Payment 14</t>
  </si>
  <si>
    <t>Janssen Payment 14</t>
  </si>
  <si>
    <t>Total Payment 15</t>
  </si>
  <si>
    <t>Distributor Payment 15</t>
  </si>
  <si>
    <t>Janssen Payment 15</t>
  </si>
  <si>
    <t>Total Payment 16</t>
  </si>
  <si>
    <t>Total Payment 17</t>
  </si>
  <si>
    <t>Total Payment 18</t>
  </si>
  <si>
    <t>Distributor Payment 16</t>
  </si>
  <si>
    <t>Janssen Payment 16</t>
  </si>
  <si>
    <t>Distributor Payment 17</t>
  </si>
  <si>
    <t>Janssen Payment 17</t>
  </si>
  <si>
    <t>Distributor Payment 18</t>
  </si>
  <si>
    <t>Janssen Payment 18</t>
  </si>
  <si>
    <t>Less Backstop (80%)</t>
  </si>
  <si>
    <t>Distributor Payment 1 Less Backstop</t>
  </si>
  <si>
    <t>Janssen Payment 1 Less Backstop</t>
  </si>
  <si>
    <t>Total Payment 1 Less Backstop</t>
  </si>
  <si>
    <t>Total Payment 2 Less Backstop</t>
  </si>
  <si>
    <t>Distributor Payment 2 Less Backstop</t>
  </si>
  <si>
    <t>Janssen Payment 2 Less Backstop</t>
  </si>
  <si>
    <t>Total Payment 3 Less Backstop</t>
  </si>
  <si>
    <t>Distributor Payment 3 Less Backstop</t>
  </si>
  <si>
    <t>Janssen Payment 3 Less Backstop</t>
  </si>
  <si>
    <t>Total Payment 4 Less Backstop</t>
  </si>
  <si>
    <t>Distributor Payment 4 Less Backstop</t>
  </si>
  <si>
    <t>Janssen Payment 4 Less Backstop</t>
  </si>
  <si>
    <t>Total Payment 5 Less Backstop</t>
  </si>
  <si>
    <t>Distributor Payment 5 Less Backstop</t>
  </si>
  <si>
    <t>Janssen Payment 5 Less Backstop</t>
  </si>
  <si>
    <t>Total Payment 6 Less Backstop</t>
  </si>
  <si>
    <t>Distributor Payment 6 Less Backstop</t>
  </si>
  <si>
    <t>Janssen Payment 6 Less Backstop</t>
  </si>
  <si>
    <t>Total Payment 7</t>
  </si>
  <si>
    <t>Distributor Payment 7</t>
  </si>
  <si>
    <t>Janssen Payment 7</t>
  </si>
  <si>
    <t>Total Payment 7 Less Backstop</t>
  </si>
  <si>
    <t>Distributor Payment 7 Less Backstop</t>
  </si>
  <si>
    <t>Janssen Payment 7 Less Backstop</t>
  </si>
  <si>
    <t>Total Payment 8 Less Backstop</t>
  </si>
  <si>
    <t>Distributor Payment 8 Less Backstop</t>
  </si>
  <si>
    <t>Janssen Payment 8 Less Backstop</t>
  </si>
  <si>
    <t>Total Payment 9 Less Backstop</t>
  </si>
  <si>
    <t>Distributor Payment 9 Less Backstop</t>
  </si>
  <si>
    <t>Janssen Payment 9 Less Backstop</t>
  </si>
  <si>
    <t>Total Payment 10 Less Backstop</t>
  </si>
  <si>
    <t>Distributor Payment 10 Less Backstop</t>
  </si>
  <si>
    <t>Janssen Payment 10 Less Backstop</t>
  </si>
  <si>
    <t>Total Payment 11 Less Backstop</t>
  </si>
  <si>
    <t>Distributor Payment 11 Less Backstop</t>
  </si>
  <si>
    <t>Janssen Payment 11 Less Backstop</t>
  </si>
  <si>
    <t>Total Payment 12 Less Backstop</t>
  </si>
  <si>
    <t>Distributor Payment 12 Less Backstop</t>
  </si>
  <si>
    <t>Janssen Payment 12 Less Backstop</t>
  </si>
  <si>
    <t>Total Payment 13 Less Backstop</t>
  </si>
  <si>
    <t>Distributor Payment 13 Less Backstop</t>
  </si>
  <si>
    <t>Janssen Payment 13 Less Backstop</t>
  </si>
  <si>
    <t>Distributor Payment 14 Less Backstop</t>
  </si>
  <si>
    <t>Janssen Payment 14 Less Backstop</t>
  </si>
  <si>
    <t>Total Payment 14 Less Backstop</t>
  </si>
  <si>
    <t>Total Payment 15 Less Backstop</t>
  </si>
  <si>
    <t>Distributor Payment 15 Less Backstop</t>
  </si>
  <si>
    <t>Janssen Payment 15 Less Backstop</t>
  </si>
  <si>
    <t>Total Payment 16 Less Backstop</t>
  </si>
  <si>
    <t>Distributor Payment 16 Less Backstop</t>
  </si>
  <si>
    <t>Janssen Payment 16 Less Backstop</t>
  </si>
  <si>
    <t>Total Payment 17 Less Backstop</t>
  </si>
  <si>
    <t>Distributor Payment 17 Less Backstop</t>
  </si>
  <si>
    <t>Janssen Payment 17 Less Backstop</t>
  </si>
  <si>
    <t>Total Payment 18 Less Backstop</t>
  </si>
  <si>
    <t>Distributor Payment 18 Less Backstop</t>
  </si>
  <si>
    <t>Janssen Payment 18 Less Backstop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</si>
</sst>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0.000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7">
    <xf numFmtId="0" fontId="0" fillId="0" borderId="0" xfId="0"/>
    <xf numFmtId="164" fontId="0" fillId="0" borderId="0" xfId="0" applyNumberFormat="1"/>
    <xf numFmtId="0" fontId="1" fillId="0" borderId="1" xfId="0" applyFont="1" applyBorder="1" applyAlignment="1">
      <alignment wrapText="1"/>
    </xf>
    <xf numFmtId="0" fontId="1" fillId="0" borderId="0" xfId="0" applyFont="1"/>
    <xf numFmtId="44" fontId="0" fillId="0" borderId="1" xfId="0" applyNumberFormat="1" applyBorder="1"/>
    <xf numFmtId="44" fontId="0" fillId="0" borderId="2" xfId="0" applyNumberFormat="1" applyBorder="1"/>
    <xf numFmtId="44" fontId="0" fillId="0" borderId="3" xfId="0" applyNumberFormat="1" applyBorder="1"/>
    <xf numFmtId="44" fontId="0" fillId="0" borderId="4" xfId="0" applyNumberFormat="1" applyBorder="1"/>
    <xf numFmtId="44" fontId="0" fillId="0" borderId="0" xfId="0" applyNumberFormat="1"/>
    <xf numFmtId="0" fontId="1" fillId="0" borderId="6" xfId="0" applyFont="1" applyBorder="1"/>
    <xf numFmtId="165" fontId="0" fillId="0" borderId="10" xfId="0" applyNumberForma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44" fontId="0" fillId="0" borderId="10" xfId="0" applyNumberFormat="1" applyBorder="1"/>
    <xf numFmtId="44" fontId="0" fillId="0" borderId="18" xfId="0" applyNumberFormat="1" applyBorder="1"/>
    <xf numFmtId="44" fontId="0" fillId="0" borderId="14" xfId="0" applyNumberFormat="1" applyBorder="1"/>
    <xf numFmtId="0" fontId="1" fillId="0" borderId="2" xfId="0" applyFont="1" applyBorder="1"/>
    <xf numFmtId="0" fontId="0" fillId="0" borderId="19" xfId="0" applyBorder="1"/>
    <xf numFmtId="0" fontId="0" fillId="0" borderId="20" xfId="0" applyBorder="1"/>
    <xf numFmtId="0" fontId="0" fillId="0" borderId="18" xfId="0" applyBorder="1"/>
    <xf numFmtId="0" fontId="0" fillId="0" borderId="21" xfId="0" applyBorder="1"/>
    <xf numFmtId="0" fontId="0" fillId="0" borderId="22" xfId="0" applyBorder="1"/>
    <xf numFmtId="44" fontId="0" fillId="0" borderId="1" xfId="0" applyNumberFormat="1" applyBorder="1" applyAlignment="1">
      <alignment wrapText="1"/>
    </xf>
    <xf numFmtId="44" fontId="0" fillId="0" borderId="23" xfId="0" applyNumberFormat="1" applyBorder="1" applyAlignment="1">
      <alignment wrapText="1"/>
    </xf>
    <xf numFmtId="165" fontId="0" fillId="0" borderId="23" xfId="1" applyNumberFormat="1" applyFont="1" applyFill="1" applyBorder="1"/>
    <xf numFmtId="44" fontId="0" fillId="0" borderId="17" xfId="0" applyNumberFormat="1" applyBorder="1" applyAlignment="1">
      <alignment wrapText="1"/>
    </xf>
    <xf numFmtId="44" fontId="0" fillId="0" borderId="16" xfId="0" applyNumberFormat="1" applyBorder="1" applyAlignment="1">
      <alignment wrapText="1"/>
    </xf>
    <xf numFmtId="44" fontId="0" fillId="0" borderId="24" xfId="0" applyNumberFormat="1" applyBorder="1" applyAlignment="1">
      <alignment wrapText="1"/>
    </xf>
    <xf numFmtId="44" fontId="0" fillId="0" borderId="6" xfId="0" applyNumberFormat="1" applyBorder="1"/>
    <xf numFmtId="44" fontId="0" fillId="0" borderId="25" xfId="0" applyNumberFormat="1" applyBorder="1"/>
    <xf numFmtId="0" fontId="2" fillId="0" borderId="5" xfId="0" applyFont="1" applyBorder="1" applyAlignment="1">
      <alignment wrapText="1"/>
    </xf>
    <xf numFmtId="0" fontId="0" fillId="0" borderId="0" xfId="0" applyAlignment="1">
      <alignment wrapText="1"/>
    </xf>
    <xf numFmtId="44" fontId="0" fillId="0" borderId="27" xfId="0" applyNumberFormat="1" applyBorder="1" applyAlignment="1">
      <alignment wrapText="1"/>
    </xf>
    <xf numFmtId="0" fontId="3" fillId="0" borderId="0" xfId="0" applyFont="1" applyAlignment="1">
      <alignment horizontal="center" vertical="top"/>
    </xf>
    <xf numFmtId="44" fontId="0" fillId="0" borderId="28" xfId="0" applyNumberFormat="1" applyBorder="1"/>
    <xf numFmtId="0" fontId="0" fillId="0" borderId="10" xfId="0" applyBorder="1" applyAlignment="1">
      <alignment wrapText="1"/>
    </xf>
    <xf numFmtId="44" fontId="0" fillId="0" borderId="29" xfId="0" applyNumberFormat="1" applyBorder="1" applyAlignment="1">
      <alignment wrapText="1"/>
    </xf>
    <xf numFmtId="0" fontId="1" fillId="2" borderId="6" xfId="0" applyFont="1" applyFill="1" applyBorder="1"/>
    <xf numFmtId="165" fontId="0" fillId="2" borderId="10" xfId="0" applyNumberFormat="1" applyFill="1" applyBorder="1"/>
    <xf numFmtId="165" fontId="0" fillId="2" borderId="23" xfId="1" applyNumberFormat="1" applyFont="1" applyFill="1" applyBorder="1"/>
    <xf numFmtId="44" fontId="0" fillId="2" borderId="6" xfId="0" applyNumberFormat="1" applyFill="1" applyBorder="1"/>
    <xf numFmtId="44" fontId="0" fillId="2" borderId="1" xfId="0" applyNumberFormat="1" applyFill="1" applyBorder="1"/>
    <xf numFmtId="44" fontId="0" fillId="2" borderId="10" xfId="0" applyNumberFormat="1" applyFill="1" applyBorder="1"/>
    <xf numFmtId="44" fontId="0" fillId="2" borderId="25" xfId="0" applyNumberFormat="1" applyFill="1" applyBorder="1"/>
    <xf numFmtId="44" fontId="0" fillId="2" borderId="23" xfId="0" applyNumberFormat="1" applyFill="1" applyBorder="1"/>
    <xf numFmtId="0" fontId="0" fillId="2" borderId="0" xfId="0" applyFill="1"/>
    <xf numFmtId="0" fontId="1" fillId="2" borderId="7" xfId="0" applyFont="1" applyFill="1" applyBorder="1"/>
    <xf numFmtId="165" fontId="0" fillId="2" borderId="11" xfId="0" applyNumberFormat="1" applyFill="1" applyBorder="1"/>
    <xf numFmtId="165" fontId="0" fillId="2" borderId="26" xfId="1" applyNumberFormat="1" applyFont="1" applyFill="1" applyBorder="1"/>
    <xf numFmtId="44" fontId="0" fillId="2" borderId="7" xfId="0" applyNumberFormat="1" applyFill="1" applyBorder="1"/>
    <xf numFmtId="44" fontId="0" fillId="2" borderId="8" xfId="0" applyNumberFormat="1" applyFill="1" applyBorder="1"/>
    <xf numFmtId="44" fontId="0" fillId="2" borderId="11" xfId="0" applyNumberFormat="1" applyFill="1" applyBorder="1"/>
    <xf numFmtId="44" fontId="0" fillId="2" borderId="12" xfId="0" applyNumberFormat="1" applyFill="1" applyBorder="1"/>
    <xf numFmtId="44" fontId="0" fillId="2" borderId="26" xfId="0" applyNumberFormat="1" applyFill="1" applyBorder="1"/>
    <xf numFmtId="44" fontId="0" fillId="0" borderId="23" xfId="0" applyNumberFormat="1" applyBorder="1"/>
    <xf numFmtId="0" fontId="3" fillId="0" borderId="9" xfId="0" applyFont="1" applyBorder="1" applyAlignment="1">
      <alignment horizontal="center" vertical="top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438150</xdr:colOff>
      <xdr:row>0</xdr:row>
      <xdr:rowOff>472159</xdr:rowOff>
    </xdr:from>
    <xdr:to>
      <xdr:col>25</xdr:col>
      <xdr:colOff>628650</xdr:colOff>
      <xdr:row>0</xdr:row>
      <xdr:rowOff>1238250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4F62DAB-2599-4984-932A-69D97BE37E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88200" y="472159"/>
          <a:ext cx="2114550" cy="7660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F3D7B-E910-46F1-9558-9C039FCCA0BB}">
  <sheetPr>
    <pageSetUpPr fitToPage="1"/>
  </sheetPr>
  <dimension ref="A1:DH39"/>
  <sheetViews>
    <sheetView tabSelected="1" workbookViewId="0">
      <selection activeCell="A9" sqref="A9"/>
    </sheetView>
  </sheetViews>
  <sheetFormatPr defaultRowHeight="15" x14ac:dyDescent="0.25"/>
  <cols>
    <col min="1" max="1" width="38.28515625" bestFit="1" customWidth="1"/>
    <col min="2" max="2" width="13.140625" customWidth="1"/>
    <col min="3" max="3" width="14.7109375" customWidth="1"/>
    <col min="4" max="4" width="15.28515625" customWidth="1"/>
    <col min="5" max="6" width="14.28515625" customWidth="1"/>
    <col min="7" max="7" width="14.28515625" bestFit="1" customWidth="1"/>
    <col min="8" max="8" width="19.5703125" bestFit="1" customWidth="1"/>
    <col min="9" max="9" width="18.28515625" bestFit="1" customWidth="1"/>
    <col min="10" max="12" width="15.28515625" customWidth="1"/>
    <col min="13" max="13" width="14.5703125" bestFit="1" customWidth="1"/>
    <col min="14" max="14" width="19.5703125" bestFit="1" customWidth="1"/>
    <col min="15" max="15" width="18.28515625" bestFit="1" customWidth="1"/>
    <col min="16" max="16" width="15.28515625" customWidth="1"/>
    <col min="17" max="18" width="14.28515625" bestFit="1" customWidth="1"/>
    <col min="19" max="19" width="14.5703125" bestFit="1" customWidth="1"/>
    <col min="20" max="20" width="19.5703125" bestFit="1" customWidth="1"/>
    <col min="21" max="21" width="18.28515625" bestFit="1" customWidth="1"/>
    <col min="22" max="23" width="15.28515625" customWidth="1"/>
    <col min="24" max="24" width="14.28515625" bestFit="1" customWidth="1"/>
    <col min="25" max="25" width="14.5703125" bestFit="1" customWidth="1"/>
    <col min="26" max="26" width="21" customWidth="1"/>
    <col min="27" max="27" width="18.28515625" bestFit="1" customWidth="1"/>
    <col min="28" max="29" width="15.28515625" customWidth="1"/>
    <col min="30" max="30" width="14.28515625" bestFit="1" customWidth="1"/>
    <col min="31" max="31" width="14.5703125" bestFit="1" customWidth="1"/>
    <col min="32" max="32" width="19.5703125" bestFit="1" customWidth="1"/>
    <col min="33" max="33" width="16.7109375" bestFit="1" customWidth="1"/>
    <col min="34" max="34" width="15.28515625" customWidth="1"/>
    <col min="35" max="36" width="14.28515625" bestFit="1" customWidth="1"/>
    <col min="37" max="37" width="14.5703125" bestFit="1" customWidth="1"/>
    <col min="38" max="38" width="19.5703125" bestFit="1" customWidth="1"/>
    <col min="39" max="39" width="16.7109375" bestFit="1" customWidth="1"/>
    <col min="40" max="40" width="15.28515625" customWidth="1"/>
    <col min="41" max="42" width="14.28515625" bestFit="1" customWidth="1"/>
    <col min="43" max="43" width="14.5703125" bestFit="1" customWidth="1"/>
    <col min="44" max="44" width="19.5703125" bestFit="1" customWidth="1"/>
    <col min="45" max="45" width="16.7109375" bestFit="1" customWidth="1"/>
    <col min="46" max="46" width="15.28515625" customWidth="1"/>
    <col min="47" max="48" width="14.28515625" bestFit="1" customWidth="1"/>
    <col min="49" max="49" width="14.5703125" bestFit="1" customWidth="1"/>
    <col min="50" max="50" width="21" bestFit="1" customWidth="1"/>
    <col min="51" max="51" width="18.28515625" bestFit="1" customWidth="1"/>
    <col min="52" max="52" width="15.28515625" customWidth="1"/>
    <col min="53" max="54" width="14.28515625" bestFit="1" customWidth="1"/>
    <col min="55" max="55" width="14.5703125" bestFit="1" customWidth="1"/>
    <col min="56" max="56" width="19.5703125" bestFit="1" customWidth="1"/>
    <col min="57" max="57" width="18.28515625" bestFit="1" customWidth="1"/>
    <col min="58" max="58" width="15.28515625" bestFit="1" customWidth="1"/>
    <col min="59" max="60" width="14.28515625" bestFit="1" customWidth="1"/>
    <col min="61" max="61" width="16.7109375" bestFit="1" customWidth="1"/>
    <col min="62" max="62" width="19.5703125" bestFit="1" customWidth="1"/>
    <col min="63" max="63" width="19.28515625" bestFit="1" customWidth="1"/>
    <col min="64" max="64" width="15.28515625" bestFit="1" customWidth="1"/>
    <col min="65" max="66" width="14.28515625" bestFit="1" customWidth="1"/>
    <col min="67" max="67" width="15.5703125" bestFit="1" customWidth="1"/>
    <col min="68" max="68" width="19.5703125" bestFit="1" customWidth="1"/>
    <col min="69" max="69" width="19.28515625" bestFit="1" customWidth="1"/>
    <col min="70" max="70" width="15.28515625" bestFit="1" customWidth="1"/>
    <col min="71" max="72" width="14.28515625" bestFit="1" customWidth="1"/>
    <col min="73" max="73" width="16.7109375" bestFit="1" customWidth="1"/>
    <col min="74" max="74" width="19.5703125" bestFit="1" customWidth="1"/>
    <col min="75" max="75" width="16.7109375" bestFit="1" customWidth="1"/>
    <col min="76" max="76" width="15.28515625" bestFit="1" customWidth="1"/>
    <col min="77" max="78" width="14.28515625" bestFit="1" customWidth="1"/>
    <col min="79" max="79" width="16.7109375" bestFit="1" customWidth="1"/>
    <col min="80" max="80" width="19.5703125" bestFit="1" customWidth="1"/>
    <col min="81" max="81" width="16.7109375" bestFit="1" customWidth="1"/>
    <col min="82" max="82" width="15.28515625" bestFit="1" customWidth="1"/>
    <col min="83" max="84" width="14.28515625" bestFit="1" customWidth="1"/>
    <col min="85" max="85" width="16.7109375" bestFit="1" customWidth="1"/>
    <col min="86" max="86" width="19.5703125" bestFit="1" customWidth="1"/>
    <col min="87" max="87" width="16.7109375" bestFit="1" customWidth="1"/>
    <col min="88" max="88" width="15.28515625" bestFit="1" customWidth="1"/>
    <col min="89" max="90" width="14.28515625" bestFit="1" customWidth="1"/>
    <col min="91" max="91" width="16.7109375" bestFit="1" customWidth="1"/>
    <col min="92" max="92" width="19.5703125" bestFit="1" customWidth="1"/>
    <col min="93" max="93" width="19.28515625" bestFit="1" customWidth="1"/>
    <col min="94" max="94" width="15.28515625" bestFit="1" customWidth="1"/>
    <col min="95" max="96" width="14.28515625" bestFit="1" customWidth="1"/>
    <col min="97" max="97" width="15.5703125" bestFit="1" customWidth="1"/>
    <col min="98" max="98" width="22.140625" bestFit="1" customWidth="1"/>
    <col min="99" max="99" width="16.7109375" customWidth="1"/>
    <col min="100" max="100" width="15.28515625" bestFit="1" customWidth="1"/>
    <col min="101" max="102" width="14.28515625" bestFit="1" customWidth="1"/>
    <col min="103" max="103" width="16.7109375" bestFit="1" customWidth="1"/>
    <col min="104" max="104" width="19.5703125" bestFit="1" customWidth="1"/>
    <col min="105" max="105" width="16.7109375" bestFit="1" customWidth="1"/>
    <col min="106" max="106" width="15.28515625" bestFit="1" customWidth="1"/>
    <col min="107" max="108" width="14.28515625" bestFit="1" customWidth="1"/>
    <col min="109" max="109" width="16.7109375" bestFit="1" customWidth="1"/>
    <col min="110" max="110" width="19.5703125" bestFit="1" customWidth="1"/>
    <col min="111" max="111" width="19.28515625" bestFit="1" customWidth="1"/>
    <col min="112" max="112" width="16.28515625" bestFit="1" customWidth="1"/>
  </cols>
  <sheetData>
    <row r="1" spans="1:112" ht="104.25" customHeight="1" x14ac:dyDescent="0.25">
      <c r="A1" s="56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34"/>
      <c r="BG1" s="34"/>
    </row>
    <row r="2" spans="1:112" s="3" customFormat="1" ht="45" x14ac:dyDescent="0.25">
      <c r="C2" s="17"/>
      <c r="D2" s="2" t="s">
        <v>0</v>
      </c>
      <c r="E2" s="2" t="s">
        <v>58</v>
      </c>
      <c r="F2" s="2" t="s">
        <v>108</v>
      </c>
      <c r="G2" s="2"/>
      <c r="H2" s="2"/>
      <c r="I2" s="2"/>
      <c r="J2" s="2" t="s">
        <v>1</v>
      </c>
      <c r="K2" s="2" t="s">
        <v>58</v>
      </c>
      <c r="L2" s="2" t="s">
        <v>108</v>
      </c>
      <c r="M2" s="2"/>
      <c r="N2" s="2"/>
      <c r="O2" s="2"/>
      <c r="P2" s="2" t="s">
        <v>2</v>
      </c>
      <c r="Q2" s="2" t="s">
        <v>58</v>
      </c>
      <c r="R2" s="2" t="s">
        <v>108</v>
      </c>
      <c r="S2" s="2"/>
      <c r="T2" s="2"/>
      <c r="U2" s="2"/>
      <c r="V2" s="2" t="s">
        <v>3</v>
      </c>
      <c r="W2" s="2" t="s">
        <v>58</v>
      </c>
      <c r="X2" s="2" t="s">
        <v>108</v>
      </c>
      <c r="Y2" s="2"/>
      <c r="Z2" s="2"/>
      <c r="AA2" s="2"/>
      <c r="AB2" s="2" t="s">
        <v>4</v>
      </c>
      <c r="AC2" s="2" t="s">
        <v>58</v>
      </c>
      <c r="AD2" s="2" t="s">
        <v>108</v>
      </c>
      <c r="AE2" s="2"/>
      <c r="AF2" s="2"/>
      <c r="AG2" s="2"/>
      <c r="AH2" s="2" t="s">
        <v>5</v>
      </c>
      <c r="AI2" s="2" t="s">
        <v>58</v>
      </c>
      <c r="AJ2" s="2" t="s">
        <v>108</v>
      </c>
      <c r="AK2" s="2"/>
      <c r="AL2" s="2"/>
      <c r="AM2" s="2"/>
      <c r="AN2" s="2" t="s">
        <v>6</v>
      </c>
      <c r="AO2" s="2" t="s">
        <v>58</v>
      </c>
      <c r="AP2" s="2" t="s">
        <v>108</v>
      </c>
      <c r="AQ2" s="2"/>
      <c r="AR2" s="2"/>
      <c r="AS2" s="2"/>
      <c r="AT2" s="2" t="s">
        <v>7</v>
      </c>
      <c r="AU2" s="2" t="s">
        <v>58</v>
      </c>
      <c r="AV2" s="2" t="s">
        <v>108</v>
      </c>
      <c r="AW2" s="2"/>
      <c r="AX2" s="2"/>
      <c r="AY2" s="2"/>
      <c r="AZ2" s="2" t="s">
        <v>8</v>
      </c>
      <c r="BA2" s="2" t="s">
        <v>58</v>
      </c>
      <c r="BB2" s="2" t="s">
        <v>108</v>
      </c>
      <c r="BC2" s="2"/>
      <c r="BD2" s="2"/>
      <c r="BE2" s="2"/>
      <c r="BF2" s="2" t="s">
        <v>9</v>
      </c>
      <c r="BG2" s="2" t="s">
        <v>58</v>
      </c>
      <c r="BH2" s="2" t="s">
        <v>108</v>
      </c>
      <c r="BI2" s="2"/>
      <c r="BJ2" s="2"/>
      <c r="BK2" s="2"/>
      <c r="BL2" s="2" t="s">
        <v>10</v>
      </c>
      <c r="BM2" s="2" t="s">
        <v>58</v>
      </c>
      <c r="BN2" s="2" t="s">
        <v>108</v>
      </c>
      <c r="BO2" s="2"/>
      <c r="BP2" s="2"/>
      <c r="BQ2" s="2"/>
      <c r="BR2" s="2" t="s">
        <v>11</v>
      </c>
      <c r="BS2" s="2" t="s">
        <v>58</v>
      </c>
      <c r="BT2" s="2" t="s">
        <v>108</v>
      </c>
      <c r="BU2" s="2"/>
      <c r="BV2" s="2"/>
      <c r="BW2" s="2"/>
      <c r="BX2" s="2" t="s">
        <v>12</v>
      </c>
      <c r="BY2" s="2" t="s">
        <v>58</v>
      </c>
      <c r="BZ2" s="2" t="s">
        <v>108</v>
      </c>
      <c r="CA2" s="2"/>
      <c r="CB2" s="2"/>
      <c r="CC2" s="2"/>
      <c r="CD2" s="2" t="s">
        <v>13</v>
      </c>
      <c r="CE2" s="2" t="s">
        <v>58</v>
      </c>
      <c r="CF2" s="2" t="s">
        <v>108</v>
      </c>
      <c r="CG2" s="2"/>
      <c r="CH2" s="2"/>
      <c r="CI2" s="2"/>
      <c r="CJ2" s="2" t="s">
        <v>14</v>
      </c>
      <c r="CK2" s="2" t="s">
        <v>58</v>
      </c>
      <c r="CL2" s="2" t="s">
        <v>108</v>
      </c>
      <c r="CM2" s="2"/>
      <c r="CN2" s="2"/>
      <c r="CO2" s="2"/>
      <c r="CP2" s="2" t="s">
        <v>15</v>
      </c>
      <c r="CQ2" s="2" t="s">
        <v>58</v>
      </c>
      <c r="CR2" s="2" t="s">
        <v>108</v>
      </c>
      <c r="CS2" s="2"/>
      <c r="CT2" s="2"/>
      <c r="CU2" s="2"/>
      <c r="CV2" s="2" t="s">
        <v>16</v>
      </c>
      <c r="CW2" s="2" t="s">
        <v>58</v>
      </c>
      <c r="CX2" s="2" t="s">
        <v>108</v>
      </c>
      <c r="CY2" s="2"/>
      <c r="CZ2" s="2"/>
      <c r="DA2" s="2"/>
      <c r="DB2" s="2" t="s">
        <v>17</v>
      </c>
      <c r="DC2" s="2" t="s">
        <v>58</v>
      </c>
      <c r="DD2" s="2" t="s">
        <v>108</v>
      </c>
      <c r="DE2" s="2"/>
      <c r="DF2" s="2"/>
      <c r="DG2" s="2"/>
      <c r="DH2" s="2" t="s">
        <v>18</v>
      </c>
    </row>
    <row r="3" spans="1:112" x14ac:dyDescent="0.25">
      <c r="A3" s="18" t="s">
        <v>19</v>
      </c>
      <c r="B3" s="19"/>
      <c r="C3" s="20"/>
      <c r="D3" s="14">
        <v>9423720.7288383599</v>
      </c>
      <c r="E3" s="4">
        <f>D3/2</f>
        <v>4711860.36441918</v>
      </c>
      <c r="F3" s="4">
        <f>E3*0.8</f>
        <v>3769488.291535344</v>
      </c>
      <c r="G3" s="4"/>
      <c r="H3" s="4"/>
      <c r="I3" s="4"/>
      <c r="J3" s="4">
        <v>9903871.0738504566</v>
      </c>
      <c r="K3" s="4">
        <f>J3/2</f>
        <v>4951935.5369252283</v>
      </c>
      <c r="L3" s="4">
        <f>K3*0.8</f>
        <v>3961548.4295401829</v>
      </c>
      <c r="M3" s="4"/>
      <c r="N3" s="4"/>
      <c r="O3" s="4"/>
      <c r="P3" s="4">
        <v>9864192.2497287821</v>
      </c>
      <c r="Q3" s="4">
        <f>P3/2</f>
        <v>4932096.1248643911</v>
      </c>
      <c r="R3" s="4">
        <f>Q3*0.8</f>
        <v>3945676.8998915129</v>
      </c>
      <c r="S3" s="4"/>
      <c r="T3" s="4"/>
      <c r="U3" s="4"/>
      <c r="V3" s="4">
        <v>12356418.770654323</v>
      </c>
      <c r="W3" s="4">
        <f>V3/2</f>
        <v>6178209.3853271613</v>
      </c>
      <c r="X3" s="4">
        <f>W3*0.8</f>
        <v>4942567.508261729</v>
      </c>
      <c r="Y3" s="4"/>
      <c r="Z3" s="4"/>
      <c r="AA3" s="4"/>
      <c r="AB3" s="4">
        <v>12356418.770535428</v>
      </c>
      <c r="AC3" s="4">
        <f>AB3/2</f>
        <v>6178209.385267714</v>
      </c>
      <c r="AD3" s="4">
        <f>AC3*0.8</f>
        <v>4942567.508214171</v>
      </c>
      <c r="AE3" s="4"/>
      <c r="AF3" s="4"/>
      <c r="AG3" s="4"/>
      <c r="AH3" s="4">
        <v>12356418.770416534</v>
      </c>
      <c r="AI3" s="4">
        <f>AH3/2</f>
        <v>6178209.3852082668</v>
      </c>
      <c r="AJ3" s="4">
        <f>AI3*0.8</f>
        <v>4942567.508166614</v>
      </c>
      <c r="AK3" s="4"/>
      <c r="AL3" s="4"/>
      <c r="AM3" s="4"/>
      <c r="AN3" s="4">
        <v>12356418.770416534</v>
      </c>
      <c r="AO3" s="4">
        <f>AN3/2</f>
        <v>6178209.3852082668</v>
      </c>
      <c r="AP3" s="4">
        <f>AO3*0.8</f>
        <v>4942567.508166614</v>
      </c>
      <c r="AQ3" s="4"/>
      <c r="AR3" s="4"/>
      <c r="AS3" s="4"/>
      <c r="AT3" s="4">
        <v>14579304.279029466</v>
      </c>
      <c r="AU3" s="4">
        <f>AT3/2</f>
        <v>7289652.1395147331</v>
      </c>
      <c r="AV3" s="4">
        <f>AU3*0.8</f>
        <v>5831721.7116117869</v>
      </c>
      <c r="AW3" s="4"/>
      <c r="AX3" s="4"/>
      <c r="AY3" s="4"/>
      <c r="AZ3" s="4">
        <v>14579304.279029466</v>
      </c>
      <c r="BA3" s="4">
        <f>AZ3/2</f>
        <v>7289652.1395147331</v>
      </c>
      <c r="BB3" s="4">
        <f>BA3*0.8</f>
        <v>5831721.7116117869</v>
      </c>
      <c r="BC3" s="4"/>
      <c r="BD3" s="4"/>
      <c r="BE3" s="4"/>
      <c r="BF3" s="4">
        <v>14579304.279029466</v>
      </c>
      <c r="BG3" s="4">
        <f>BF3/2</f>
        <v>7289652.1395147331</v>
      </c>
      <c r="BH3" s="4">
        <f>BG3*0.8</f>
        <v>5831721.7116117869</v>
      </c>
      <c r="BI3" s="4"/>
      <c r="BJ3" s="4"/>
      <c r="BK3" s="4"/>
      <c r="BL3" s="4">
        <v>12255376.610212434</v>
      </c>
      <c r="BM3" s="4">
        <f>BL3/2</f>
        <v>6127688.305106217</v>
      </c>
      <c r="BN3" s="4">
        <f>BM3*0.8</f>
        <v>4902150.6440849742</v>
      </c>
      <c r="BO3" s="4"/>
      <c r="BP3" s="4"/>
      <c r="BQ3" s="4"/>
      <c r="BR3" s="4">
        <v>12255376.610212434</v>
      </c>
      <c r="BS3" s="4">
        <f>BR3/2</f>
        <v>6127688.305106217</v>
      </c>
      <c r="BT3" s="4">
        <f>BS3*0.8</f>
        <v>4902150.6440849742</v>
      </c>
      <c r="BU3" s="4"/>
      <c r="BV3" s="4"/>
      <c r="BW3" s="4"/>
      <c r="BX3" s="4">
        <v>12255376.610212434</v>
      </c>
      <c r="BY3" s="4">
        <v>6127688.305106217</v>
      </c>
      <c r="BZ3" s="4">
        <f>BY3*0.8</f>
        <v>4902150.6440849742</v>
      </c>
      <c r="CA3" s="4"/>
      <c r="CB3" s="4"/>
      <c r="CC3" s="4"/>
      <c r="CD3" s="4">
        <v>12255376.610212434</v>
      </c>
      <c r="CE3" s="4">
        <v>6127688.305106217</v>
      </c>
      <c r="CF3" s="4">
        <f>CE3*0.8</f>
        <v>4902150.6440849742</v>
      </c>
      <c r="CG3" s="4"/>
      <c r="CH3" s="4"/>
      <c r="CI3" s="4"/>
      <c r="CJ3" s="4">
        <v>12255376.610212434</v>
      </c>
      <c r="CK3" s="4">
        <v>6127688.305106217</v>
      </c>
      <c r="CL3" s="4">
        <f>CK3*0.8</f>
        <v>4902150.6440849742</v>
      </c>
      <c r="CM3" s="4"/>
      <c r="CN3" s="4"/>
      <c r="CO3" s="4"/>
      <c r="CP3" s="4">
        <v>12255376.610212434</v>
      </c>
      <c r="CQ3" s="4">
        <v>6127688.305106217</v>
      </c>
      <c r="CR3" s="4">
        <f>CQ3*0.8</f>
        <v>4902150.6440849742</v>
      </c>
      <c r="CS3" s="4"/>
      <c r="CT3" s="4"/>
      <c r="CU3" s="4"/>
      <c r="CV3" s="4">
        <v>12255376.610212434</v>
      </c>
      <c r="CW3" s="4">
        <v>6127688.305106217</v>
      </c>
      <c r="CX3" s="4">
        <f>CW3*0.8</f>
        <v>4902150.6440849742</v>
      </c>
      <c r="CY3" s="4"/>
      <c r="CZ3" s="4"/>
      <c r="DA3" s="4"/>
      <c r="DB3" s="4">
        <v>12255376.610212434</v>
      </c>
      <c r="DC3" s="4">
        <v>6127688.305106217</v>
      </c>
      <c r="DD3" s="4">
        <f>DC3*0.8</f>
        <v>4902150.6440849742</v>
      </c>
      <c r="DE3" s="4"/>
      <c r="DF3" s="4"/>
      <c r="DG3" s="4"/>
      <c r="DH3" s="4">
        <v>220398384.85322836</v>
      </c>
    </row>
    <row r="4" spans="1:112" ht="15.75" thickBot="1" x14ac:dyDescent="0.3">
      <c r="A4" s="21" t="s">
        <v>20</v>
      </c>
      <c r="B4" s="13"/>
      <c r="C4" s="22"/>
      <c r="D4" s="15">
        <v>3608986.3460327252</v>
      </c>
      <c r="E4" s="5">
        <f>D4/2</f>
        <v>1804493.1730163626</v>
      </c>
      <c r="F4" s="5">
        <f>E4*0.8</f>
        <v>1443594.5384130902</v>
      </c>
      <c r="G4" s="5"/>
      <c r="H4" s="5"/>
      <c r="I4" s="5"/>
      <c r="J4" s="5">
        <v>7864149.916343838</v>
      </c>
      <c r="K4" s="5">
        <f>J4/2</f>
        <v>3932074.958171919</v>
      </c>
      <c r="L4" s="5">
        <f>K4*0.8</f>
        <v>3145659.9665375352</v>
      </c>
      <c r="M4" s="5"/>
      <c r="N4" s="5"/>
      <c r="O4" s="5"/>
      <c r="P4" s="5">
        <v>6711112.5824786779</v>
      </c>
      <c r="Q4" s="5">
        <f>P4/2</f>
        <v>3355556.2912393389</v>
      </c>
      <c r="R4" s="5">
        <f>Q4*0.8</f>
        <v>2684445.0329914712</v>
      </c>
      <c r="S4" s="5"/>
      <c r="T4" s="5"/>
      <c r="U4" s="5"/>
      <c r="V4" s="5">
        <v>10051689.545961369</v>
      </c>
      <c r="W4" s="5">
        <f>V4/2</f>
        <v>5025844.7729806844</v>
      </c>
      <c r="X4" s="5">
        <f>W4*0.8</f>
        <v>4020675.8183845477</v>
      </c>
      <c r="Y4" s="5"/>
      <c r="Z4" s="5"/>
      <c r="AA4" s="5"/>
      <c r="AB4" s="5">
        <v>10712225.600917608</v>
      </c>
      <c r="AC4" s="5">
        <f>AB4/2</f>
        <v>5356112.8004588038</v>
      </c>
      <c r="AD4" s="5">
        <f>AC4*0.8</f>
        <v>4284890.2403670428</v>
      </c>
      <c r="AE4" s="5"/>
      <c r="AF4" s="5"/>
      <c r="AG4" s="5"/>
      <c r="AH4" s="5">
        <v>1911867.3944770189</v>
      </c>
      <c r="AI4" s="5">
        <f>AH4/2</f>
        <v>955933.69723850943</v>
      </c>
      <c r="AJ4" s="5">
        <f>AI4*0.8</f>
        <v>764746.95779080759</v>
      </c>
      <c r="AK4" s="5"/>
      <c r="AL4" s="5"/>
      <c r="AM4" s="5"/>
      <c r="AN4" s="5">
        <v>1911867.3825312438</v>
      </c>
      <c r="AO4" s="5">
        <f>AN4/2</f>
        <v>955933.69126562192</v>
      </c>
      <c r="AP4" s="5">
        <f>AO4*0.8</f>
        <v>764746.95301249763</v>
      </c>
      <c r="AQ4" s="5"/>
      <c r="AR4" s="5"/>
      <c r="AS4" s="5"/>
      <c r="AT4" s="5">
        <v>1911867.3586396938</v>
      </c>
      <c r="AU4" s="5">
        <f>AT4/2</f>
        <v>955933.67931984691</v>
      </c>
      <c r="AV4" s="5">
        <f>AU4*0.8</f>
        <v>764746.9434558776</v>
      </c>
      <c r="AW4" s="5"/>
      <c r="AX4" s="5"/>
      <c r="AY4" s="5"/>
      <c r="AZ4" s="5">
        <v>2434141.597256341</v>
      </c>
      <c r="BA4" s="5">
        <f>AZ4/2</f>
        <v>1217070.7986281705</v>
      </c>
      <c r="BB4" s="5">
        <f>BA4*0.8</f>
        <v>973656.63890253648</v>
      </c>
      <c r="BC4" s="5"/>
      <c r="BD4" s="5"/>
      <c r="BE4" s="5"/>
      <c r="BF4" s="5">
        <v>2434141.6092021158</v>
      </c>
      <c r="BG4" s="5">
        <f>BF4/2</f>
        <v>1217070.8046010579</v>
      </c>
      <c r="BH4" s="5">
        <f>BG4*0.8</f>
        <v>973656.64368084632</v>
      </c>
      <c r="BI4" s="5"/>
      <c r="BJ4" s="5"/>
      <c r="BK4" s="5"/>
      <c r="BL4" s="5">
        <v>2434141.597256341</v>
      </c>
      <c r="BM4" s="5">
        <f>BL4/2</f>
        <v>1217070.7986281705</v>
      </c>
      <c r="BN4" s="5">
        <f>BM4*0.8</f>
        <v>973656.63890253648</v>
      </c>
      <c r="BO4" s="5"/>
      <c r="BP4" s="5"/>
      <c r="BQ4" s="5"/>
      <c r="BR4" s="5">
        <v>0</v>
      </c>
      <c r="BS4" s="5">
        <f>BR4/2</f>
        <v>0</v>
      </c>
      <c r="BT4" s="5">
        <f>BS4*0.8</f>
        <v>0</v>
      </c>
      <c r="BU4" s="5"/>
      <c r="BV4" s="5"/>
      <c r="BW4" s="5"/>
      <c r="BX4" s="5">
        <v>0</v>
      </c>
      <c r="BY4" s="5">
        <v>0</v>
      </c>
      <c r="BZ4" s="5">
        <f>BY4*0.8</f>
        <v>0</v>
      </c>
      <c r="CA4" s="5"/>
      <c r="CB4" s="5"/>
      <c r="CC4" s="5"/>
      <c r="CD4" s="5">
        <v>0</v>
      </c>
      <c r="CE4" s="5">
        <v>0</v>
      </c>
      <c r="CF4" s="5">
        <f>CE4*0.8</f>
        <v>0</v>
      </c>
      <c r="CG4" s="5"/>
      <c r="CH4" s="5"/>
      <c r="CI4" s="5"/>
      <c r="CJ4" s="5">
        <v>0</v>
      </c>
      <c r="CK4" s="5">
        <v>0</v>
      </c>
      <c r="CL4" s="5">
        <f>CK4*0.8</f>
        <v>0</v>
      </c>
      <c r="CM4" s="5"/>
      <c r="CN4" s="5"/>
      <c r="CO4" s="5"/>
      <c r="CP4" s="5">
        <v>0</v>
      </c>
      <c r="CQ4" s="5">
        <v>0</v>
      </c>
      <c r="CR4" s="5">
        <f>CQ4*0.8</f>
        <v>0</v>
      </c>
      <c r="CS4" s="5"/>
      <c r="CT4" s="5"/>
      <c r="CU4" s="5"/>
      <c r="CV4" s="5">
        <v>0</v>
      </c>
      <c r="CW4" s="5">
        <v>0</v>
      </c>
      <c r="CX4" s="5">
        <f>CW4*0.8</f>
        <v>0</v>
      </c>
      <c r="CY4" s="5"/>
      <c r="CZ4" s="5"/>
      <c r="DA4" s="5"/>
      <c r="DB4" s="5">
        <v>0</v>
      </c>
      <c r="DC4" s="5">
        <v>0</v>
      </c>
      <c r="DD4" s="5">
        <f>DC4*0.8</f>
        <v>0</v>
      </c>
      <c r="DE4" s="5"/>
      <c r="DF4" s="5"/>
      <c r="DG4" s="5"/>
      <c r="DH4" s="5">
        <v>51986190.931096971</v>
      </c>
    </row>
    <row r="5" spans="1:112" ht="15.75" thickBot="1" x14ac:dyDescent="0.3">
      <c r="A5" s="21" t="s">
        <v>52</v>
      </c>
      <c r="B5" s="13"/>
      <c r="C5" s="22"/>
      <c r="D5" s="16">
        <v>13032707.074871086</v>
      </c>
      <c r="E5" s="6">
        <f>SUM(E3:E4)</f>
        <v>6516353.5374355428</v>
      </c>
      <c r="F5" s="6">
        <f>SUM(F3:F4)</f>
        <v>5213082.8299484346</v>
      </c>
      <c r="G5" s="6"/>
      <c r="H5" s="6"/>
      <c r="I5" s="6"/>
      <c r="J5" s="6">
        <v>17768020.990194295</v>
      </c>
      <c r="K5" s="6">
        <f>SUM(K3:K4)</f>
        <v>8884010.4950971473</v>
      </c>
      <c r="L5" s="6">
        <f>SUM(L3:L4)</f>
        <v>7107208.3960777186</v>
      </c>
      <c r="M5" s="6"/>
      <c r="N5" s="6"/>
      <c r="O5" s="6"/>
      <c r="P5" s="6">
        <v>16575304.83220746</v>
      </c>
      <c r="Q5" s="6">
        <f>SUM(Q3:Q4)</f>
        <v>8287652.41610373</v>
      </c>
      <c r="R5" s="6">
        <f>SUM(R3:R4)</f>
        <v>6630121.9328829842</v>
      </c>
      <c r="S5" s="6"/>
      <c r="T5" s="6"/>
      <c r="U5" s="6"/>
      <c r="V5" s="6">
        <v>22408108.316615693</v>
      </c>
      <c r="W5" s="6">
        <f>SUM(W3:W4)</f>
        <v>11204054.158307847</v>
      </c>
      <c r="X5" s="6">
        <f>SUM(X3:X4)</f>
        <v>8963243.3266462758</v>
      </c>
      <c r="Y5" s="6"/>
      <c r="Z5" s="6"/>
      <c r="AA5" s="6"/>
      <c r="AB5" s="6">
        <v>23068644.371453036</v>
      </c>
      <c r="AC5" s="6">
        <f>SUM(AC3:AC4)</f>
        <v>11534322.185726518</v>
      </c>
      <c r="AD5" s="6">
        <f>SUM(AD3:AD4)</f>
        <v>9227457.7485812139</v>
      </c>
      <c r="AE5" s="6"/>
      <c r="AF5" s="6"/>
      <c r="AG5" s="6"/>
      <c r="AH5" s="6">
        <v>14268286.164893553</v>
      </c>
      <c r="AI5" s="6">
        <f>SUM(AI3:AI4)</f>
        <v>7134143.0824467763</v>
      </c>
      <c r="AJ5" s="6">
        <f>SUM(AJ3:AJ4)</f>
        <v>5707314.4659574218</v>
      </c>
      <c r="AK5" s="6"/>
      <c r="AL5" s="6"/>
      <c r="AM5" s="6"/>
      <c r="AN5" s="6">
        <v>14268286.152947778</v>
      </c>
      <c r="AO5" s="6">
        <f>SUM(AO3:AO4)</f>
        <v>7134143.0764738889</v>
      </c>
      <c r="AP5" s="6">
        <f>SUM(AP3:AP4)</f>
        <v>5707314.4611791112</v>
      </c>
      <c r="AQ5" s="6"/>
      <c r="AR5" s="6"/>
      <c r="AS5" s="6"/>
      <c r="AT5" s="6">
        <v>16491171.637669161</v>
      </c>
      <c r="AU5" s="6">
        <f>SUM(AU3:AU4)</f>
        <v>8245585.8188345805</v>
      </c>
      <c r="AV5" s="6">
        <f>SUM(AV3:AV4)</f>
        <v>6596468.6550676646</v>
      </c>
      <c r="AW5" s="6"/>
      <c r="AX5" s="6"/>
      <c r="AY5" s="6"/>
      <c r="AZ5" s="6">
        <v>17013445.876285806</v>
      </c>
      <c r="BA5" s="6">
        <f>SUM(BA3:BA4)</f>
        <v>8506722.9381429031</v>
      </c>
      <c r="BB5" s="6">
        <f>SUM(BB3:BB4)</f>
        <v>6805378.3505143235</v>
      </c>
      <c r="BC5" s="6"/>
      <c r="BD5" s="6"/>
      <c r="BE5" s="6"/>
      <c r="BF5" s="6">
        <v>17013445.888231583</v>
      </c>
      <c r="BG5" s="6">
        <f>SUM(BG3:BG4)</f>
        <v>8506722.9441157915</v>
      </c>
      <c r="BH5" s="6">
        <f>SUM(BH3:BH4)</f>
        <v>6805378.3552926332</v>
      </c>
      <c r="BI5" s="6"/>
      <c r="BJ5" s="6"/>
      <c r="BK5" s="6"/>
      <c r="BL5" s="6">
        <v>14689518.207468774</v>
      </c>
      <c r="BM5" s="6">
        <f>SUM(BM3:BM4)</f>
        <v>7344759.1037343871</v>
      </c>
      <c r="BN5" s="6">
        <f>SUM(BN3:BN4)</f>
        <v>5875807.2829875108</v>
      </c>
      <c r="BO5" s="6"/>
      <c r="BP5" s="6"/>
      <c r="BQ5" s="6"/>
      <c r="BR5" s="6">
        <v>12255376.610212434</v>
      </c>
      <c r="BS5" s="6">
        <f>SUM(BS3:BS4)</f>
        <v>6127688.305106217</v>
      </c>
      <c r="BT5" s="6">
        <f>SUM(BT3:BT4)</f>
        <v>4902150.6440849742</v>
      </c>
      <c r="BU5" s="6"/>
      <c r="BV5" s="6"/>
      <c r="BW5" s="6"/>
      <c r="BX5" s="6">
        <v>12255376.610212434</v>
      </c>
      <c r="BY5" s="6">
        <f>SUM(BY3:BY4)</f>
        <v>6127688.305106217</v>
      </c>
      <c r="BZ5" s="6">
        <f>SUM(BZ3:BZ4)</f>
        <v>4902150.6440849742</v>
      </c>
      <c r="CA5" s="6"/>
      <c r="CB5" s="6"/>
      <c r="CC5" s="6"/>
      <c r="CD5" s="6">
        <v>12255376.610212434</v>
      </c>
      <c r="CE5" s="6">
        <f>SUM(CE3:CE4)</f>
        <v>6127688.305106217</v>
      </c>
      <c r="CF5" s="6">
        <f>SUM(CF3:CF4)</f>
        <v>4902150.6440849742</v>
      </c>
      <c r="CG5" s="6"/>
      <c r="CH5" s="6"/>
      <c r="CI5" s="6"/>
      <c r="CJ5" s="6">
        <v>12255376.610212434</v>
      </c>
      <c r="CK5" s="6">
        <f>SUM(CK3:CK4)</f>
        <v>6127688.305106217</v>
      </c>
      <c r="CL5" s="6">
        <f>SUM(CL3:CL4)</f>
        <v>4902150.6440849742</v>
      </c>
      <c r="CM5" s="6"/>
      <c r="CN5" s="6"/>
      <c r="CO5" s="6"/>
      <c r="CP5" s="6">
        <v>12255376.610212434</v>
      </c>
      <c r="CQ5" s="6">
        <f>SUM(CQ3:CQ4)</f>
        <v>6127688.305106217</v>
      </c>
      <c r="CR5" s="6">
        <f>SUM(CR3:CR4)</f>
        <v>4902150.6440849742</v>
      </c>
      <c r="CS5" s="6"/>
      <c r="CT5" s="6"/>
      <c r="CU5" s="6"/>
      <c r="CV5" s="6">
        <v>12255376.610212434</v>
      </c>
      <c r="CW5" s="6">
        <f>SUM(CW3:CW4)</f>
        <v>6127688.305106217</v>
      </c>
      <c r="CX5" s="6">
        <f>SUM(CX3:CX4)</f>
        <v>4902150.6440849742</v>
      </c>
      <c r="CY5" s="6"/>
      <c r="CZ5" s="6"/>
      <c r="DA5" s="6"/>
      <c r="DB5" s="6">
        <v>12255376.610212434</v>
      </c>
      <c r="DC5" s="6">
        <f>SUM(DC3:DC4)</f>
        <v>6127688.305106217</v>
      </c>
      <c r="DD5" s="6">
        <f>SUM(DD3:DD4)</f>
        <v>4902150.6440849742</v>
      </c>
      <c r="DE5" s="35"/>
      <c r="DF5" s="35"/>
      <c r="DG5" s="35"/>
      <c r="DH5" s="7">
        <v>272384575.78432536</v>
      </c>
    </row>
    <row r="6" spans="1:112" ht="15.75" thickBot="1" x14ac:dyDescent="0.3">
      <c r="B6" s="13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</row>
    <row r="7" spans="1:112" ht="15.75" thickBot="1" x14ac:dyDescent="0.3">
      <c r="A7" s="11" t="s">
        <v>21</v>
      </c>
      <c r="B7" s="13"/>
      <c r="C7" s="12"/>
      <c r="D7" s="6">
        <v>6516353.5374355428</v>
      </c>
      <c r="E7" s="6"/>
      <c r="F7" s="6"/>
      <c r="G7" s="6"/>
      <c r="H7" s="6"/>
      <c r="I7" s="6"/>
      <c r="J7" s="6">
        <v>8884010.4950971473</v>
      </c>
      <c r="K7" s="6"/>
      <c r="L7" s="6"/>
      <c r="M7" s="6"/>
      <c r="N7" s="6"/>
      <c r="O7" s="6"/>
      <c r="P7" s="6">
        <v>8287652.41610373</v>
      </c>
      <c r="Q7" s="6"/>
      <c r="R7" s="6"/>
      <c r="S7" s="6"/>
      <c r="T7" s="6"/>
      <c r="U7" s="6"/>
      <c r="V7" s="6">
        <v>11204054.158307847</v>
      </c>
      <c r="W7" s="6"/>
      <c r="X7" s="6"/>
      <c r="Y7" s="6"/>
      <c r="Z7" s="6"/>
      <c r="AA7" s="6"/>
      <c r="AB7" s="6">
        <v>11534322.185726518</v>
      </c>
      <c r="AC7" s="6"/>
      <c r="AD7" s="6"/>
      <c r="AE7" s="6"/>
      <c r="AF7" s="6"/>
      <c r="AG7" s="6"/>
      <c r="AH7" s="6">
        <v>7134143.0824467763</v>
      </c>
      <c r="AI7" s="6"/>
      <c r="AJ7" s="6"/>
      <c r="AK7" s="6"/>
      <c r="AL7" s="6"/>
      <c r="AM7" s="6"/>
      <c r="AN7" s="6">
        <v>7134143.0764738889</v>
      </c>
      <c r="AO7" s="6"/>
      <c r="AP7" s="6"/>
      <c r="AQ7" s="6"/>
      <c r="AR7" s="6"/>
      <c r="AS7" s="6"/>
      <c r="AT7" s="6">
        <v>8245585.8188345805</v>
      </c>
      <c r="AU7" s="6"/>
      <c r="AV7" s="6"/>
      <c r="AW7" s="6"/>
      <c r="AX7" s="6"/>
      <c r="AY7" s="6"/>
      <c r="AZ7" s="6">
        <v>8506722.9381429031</v>
      </c>
      <c r="BA7" s="6"/>
      <c r="BB7" s="6"/>
      <c r="BC7" s="6"/>
      <c r="BD7" s="6"/>
      <c r="BE7" s="6"/>
      <c r="BF7" s="6">
        <v>8506722.9441157915</v>
      </c>
      <c r="BG7" s="6"/>
      <c r="BH7" s="6"/>
      <c r="BI7" s="6"/>
      <c r="BJ7" s="6"/>
      <c r="BK7" s="6"/>
      <c r="BL7" s="6">
        <v>7344759.1037343871</v>
      </c>
      <c r="BM7" s="6"/>
      <c r="BN7" s="6"/>
      <c r="BO7" s="6"/>
      <c r="BP7" s="6"/>
      <c r="BQ7" s="6"/>
      <c r="BR7" s="6">
        <v>6127688.305106217</v>
      </c>
      <c r="BS7" s="6"/>
      <c r="BT7" s="6"/>
      <c r="BU7" s="6"/>
      <c r="BV7" s="6"/>
      <c r="BW7" s="6"/>
      <c r="BX7" s="6">
        <v>6127688.305106217</v>
      </c>
      <c r="BY7" s="6"/>
      <c r="BZ7" s="6"/>
      <c r="CA7" s="6"/>
      <c r="CB7" s="6"/>
      <c r="CC7" s="6"/>
      <c r="CD7" s="6">
        <v>6127688.305106217</v>
      </c>
      <c r="CE7" s="6"/>
      <c r="CF7" s="6"/>
      <c r="CG7" s="6"/>
      <c r="CH7" s="6"/>
      <c r="CI7" s="6"/>
      <c r="CJ7" s="6">
        <v>6127688.305106217</v>
      </c>
      <c r="CK7" s="6"/>
      <c r="CL7" s="6"/>
      <c r="CM7" s="6"/>
      <c r="CN7" s="6"/>
      <c r="CO7" s="6"/>
      <c r="CP7" s="6">
        <v>6127688.305106217</v>
      </c>
      <c r="CQ7" s="6"/>
      <c r="CR7" s="6"/>
      <c r="CS7" s="6"/>
      <c r="CT7" s="6"/>
      <c r="CU7" s="6"/>
      <c r="CV7" s="6">
        <v>6127688.305106217</v>
      </c>
      <c r="CW7" s="6"/>
      <c r="CX7" s="6"/>
      <c r="CY7" s="6"/>
      <c r="CZ7" s="6"/>
      <c r="DA7" s="6"/>
      <c r="DB7" s="6">
        <v>6127688.305106217</v>
      </c>
      <c r="DC7" s="35"/>
      <c r="DD7" s="35"/>
      <c r="DE7" s="35"/>
      <c r="DF7" s="35"/>
      <c r="DG7" s="35"/>
      <c r="DH7" s="7">
        <v>136192287.89216265</v>
      </c>
    </row>
    <row r="8" spans="1:112" ht="15.75" thickBot="1" x14ac:dyDescent="0.3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</row>
    <row r="9" spans="1:112" s="32" customFormat="1" ht="45.75" x14ac:dyDescent="0.3">
      <c r="A9" s="31" t="s">
        <v>51</v>
      </c>
      <c r="B9" s="23" t="s">
        <v>55</v>
      </c>
      <c r="C9" s="24" t="s">
        <v>54</v>
      </c>
      <c r="D9" s="26" t="s">
        <v>59</v>
      </c>
      <c r="E9" s="27" t="s">
        <v>56</v>
      </c>
      <c r="F9" s="27" t="s">
        <v>57</v>
      </c>
      <c r="G9" s="33" t="s">
        <v>111</v>
      </c>
      <c r="H9" s="27" t="s">
        <v>109</v>
      </c>
      <c r="I9" s="28" t="s">
        <v>110</v>
      </c>
      <c r="J9" s="26" t="s">
        <v>60</v>
      </c>
      <c r="K9" s="27" t="s">
        <v>61</v>
      </c>
      <c r="L9" s="27" t="s">
        <v>62</v>
      </c>
      <c r="M9" s="27" t="s">
        <v>112</v>
      </c>
      <c r="N9" s="27" t="s">
        <v>113</v>
      </c>
      <c r="O9" s="37" t="s">
        <v>114</v>
      </c>
      <c r="P9" s="26" t="s">
        <v>63</v>
      </c>
      <c r="Q9" s="27" t="s">
        <v>64</v>
      </c>
      <c r="R9" s="27" t="s">
        <v>65</v>
      </c>
      <c r="S9" s="27" t="s">
        <v>115</v>
      </c>
      <c r="T9" s="27" t="s">
        <v>116</v>
      </c>
      <c r="U9" s="37" t="s">
        <v>117</v>
      </c>
      <c r="V9" s="26" t="s">
        <v>66</v>
      </c>
      <c r="W9" s="27" t="s">
        <v>69</v>
      </c>
      <c r="X9" s="27" t="s">
        <v>70</v>
      </c>
      <c r="Y9" s="27" t="s">
        <v>118</v>
      </c>
      <c r="Z9" s="27" t="s">
        <v>119</v>
      </c>
      <c r="AA9" s="37" t="s">
        <v>120</v>
      </c>
      <c r="AB9" s="26" t="s">
        <v>71</v>
      </c>
      <c r="AC9" s="27" t="s">
        <v>67</v>
      </c>
      <c r="AD9" s="27" t="s">
        <v>68</v>
      </c>
      <c r="AE9" s="27" t="s">
        <v>121</v>
      </c>
      <c r="AF9" s="27" t="s">
        <v>122</v>
      </c>
      <c r="AG9" s="37" t="s">
        <v>123</v>
      </c>
      <c r="AH9" s="26" t="s">
        <v>72</v>
      </c>
      <c r="AI9" s="27" t="s">
        <v>73</v>
      </c>
      <c r="AJ9" s="27" t="s">
        <v>74</v>
      </c>
      <c r="AK9" s="27" t="s">
        <v>124</v>
      </c>
      <c r="AL9" s="27" t="s">
        <v>125</v>
      </c>
      <c r="AM9" s="37" t="s">
        <v>126</v>
      </c>
      <c r="AN9" s="26" t="s">
        <v>127</v>
      </c>
      <c r="AO9" s="27" t="s">
        <v>128</v>
      </c>
      <c r="AP9" s="27" t="s">
        <v>129</v>
      </c>
      <c r="AQ9" s="27" t="s">
        <v>130</v>
      </c>
      <c r="AR9" s="27" t="s">
        <v>131</v>
      </c>
      <c r="AS9" s="37" t="s">
        <v>132</v>
      </c>
      <c r="AT9" s="26" t="s">
        <v>75</v>
      </c>
      <c r="AU9" s="27" t="s">
        <v>76</v>
      </c>
      <c r="AV9" s="27" t="s">
        <v>77</v>
      </c>
      <c r="AW9" s="27" t="s">
        <v>133</v>
      </c>
      <c r="AX9" s="27" t="s">
        <v>134</v>
      </c>
      <c r="AY9" s="37" t="s">
        <v>135</v>
      </c>
      <c r="AZ9" s="26" t="s">
        <v>78</v>
      </c>
      <c r="BA9" s="27" t="s">
        <v>79</v>
      </c>
      <c r="BB9" s="27" t="s">
        <v>80</v>
      </c>
      <c r="BC9" s="27" t="s">
        <v>136</v>
      </c>
      <c r="BD9" s="27" t="s">
        <v>137</v>
      </c>
      <c r="BE9" s="37" t="s">
        <v>138</v>
      </c>
      <c r="BF9" s="26" t="s">
        <v>81</v>
      </c>
      <c r="BG9" s="27" t="s">
        <v>82</v>
      </c>
      <c r="BH9" s="27" t="s">
        <v>83</v>
      </c>
      <c r="BI9" s="27" t="s">
        <v>139</v>
      </c>
      <c r="BJ9" s="27" t="s">
        <v>140</v>
      </c>
      <c r="BK9" s="37" t="s">
        <v>141</v>
      </c>
      <c r="BL9" s="26" t="s">
        <v>84</v>
      </c>
      <c r="BM9" s="27" t="s">
        <v>85</v>
      </c>
      <c r="BN9" s="27" t="s">
        <v>86</v>
      </c>
      <c r="BO9" s="27" t="s">
        <v>142</v>
      </c>
      <c r="BP9" s="27" t="s">
        <v>143</v>
      </c>
      <c r="BQ9" s="37" t="s">
        <v>144</v>
      </c>
      <c r="BR9" s="26" t="s">
        <v>87</v>
      </c>
      <c r="BS9" s="27" t="s">
        <v>88</v>
      </c>
      <c r="BT9" s="27" t="s">
        <v>89</v>
      </c>
      <c r="BU9" s="27" t="s">
        <v>145</v>
      </c>
      <c r="BV9" s="27" t="s">
        <v>146</v>
      </c>
      <c r="BW9" s="37" t="s">
        <v>147</v>
      </c>
      <c r="BX9" s="26" t="s">
        <v>90</v>
      </c>
      <c r="BY9" s="27" t="s">
        <v>91</v>
      </c>
      <c r="BZ9" s="27" t="s">
        <v>92</v>
      </c>
      <c r="CA9" s="27" t="s">
        <v>148</v>
      </c>
      <c r="CB9" s="27" t="s">
        <v>149</v>
      </c>
      <c r="CC9" s="37" t="s">
        <v>150</v>
      </c>
      <c r="CD9" s="26" t="s">
        <v>93</v>
      </c>
      <c r="CE9" s="27" t="s">
        <v>94</v>
      </c>
      <c r="CF9" s="27" t="s">
        <v>95</v>
      </c>
      <c r="CG9" s="27" t="s">
        <v>153</v>
      </c>
      <c r="CH9" s="27" t="s">
        <v>151</v>
      </c>
      <c r="CI9" s="37" t="s">
        <v>152</v>
      </c>
      <c r="CJ9" s="26" t="s">
        <v>96</v>
      </c>
      <c r="CK9" s="27" t="s">
        <v>97</v>
      </c>
      <c r="CL9" s="27" t="s">
        <v>98</v>
      </c>
      <c r="CM9" s="27" t="s">
        <v>154</v>
      </c>
      <c r="CN9" s="27" t="s">
        <v>155</v>
      </c>
      <c r="CO9" s="37" t="s">
        <v>156</v>
      </c>
      <c r="CP9" s="26" t="s">
        <v>99</v>
      </c>
      <c r="CQ9" s="27" t="s">
        <v>102</v>
      </c>
      <c r="CR9" s="27" t="s">
        <v>103</v>
      </c>
      <c r="CS9" s="27" t="s">
        <v>157</v>
      </c>
      <c r="CT9" s="27" t="s">
        <v>158</v>
      </c>
      <c r="CU9" s="37" t="s">
        <v>159</v>
      </c>
      <c r="CV9" s="26" t="s">
        <v>100</v>
      </c>
      <c r="CW9" s="27" t="s">
        <v>104</v>
      </c>
      <c r="CX9" s="27" t="s">
        <v>105</v>
      </c>
      <c r="CY9" s="27" t="s">
        <v>160</v>
      </c>
      <c r="CZ9" s="27" t="s">
        <v>161</v>
      </c>
      <c r="DA9" s="37" t="s">
        <v>162</v>
      </c>
      <c r="DB9" s="26" t="s">
        <v>101</v>
      </c>
      <c r="DC9" s="27" t="s">
        <v>106</v>
      </c>
      <c r="DD9" s="27" t="s">
        <v>107</v>
      </c>
      <c r="DE9" s="27" t="s">
        <v>163</v>
      </c>
      <c r="DF9" s="27" t="s">
        <v>164</v>
      </c>
      <c r="DG9" s="28" t="s">
        <v>165</v>
      </c>
      <c r="DH9" s="36"/>
    </row>
    <row r="10" spans="1:112" s="46" customFormat="1" x14ac:dyDescent="0.25">
      <c r="A10" s="38" t="s">
        <v>22</v>
      </c>
      <c r="B10" s="39">
        <v>2.2849354605948848E-3</v>
      </c>
      <c r="C10" s="40">
        <v>2.2799999999999999E-3</v>
      </c>
      <c r="D10" s="41">
        <v>14889.447271459389</v>
      </c>
      <c r="E10" s="42">
        <f>E3*B10</f>
        <v>10766.29683203292</v>
      </c>
      <c r="F10" s="42">
        <v>4123.1504394264675</v>
      </c>
      <c r="G10" s="43">
        <f>SUM(H10,I10)</f>
        <v>11911.55781716751</v>
      </c>
      <c r="H10" s="42">
        <f>E10*0.8</f>
        <v>8613.0374656263357</v>
      </c>
      <c r="I10" s="44">
        <f>F10*0.8</f>
        <v>3298.520351541174</v>
      </c>
      <c r="J10" s="41">
        <v>20255.543928821495</v>
      </c>
      <c r="K10" s="42">
        <f>C10*K3</f>
        <v>11290.41302418952</v>
      </c>
      <c r="L10" s="42">
        <f>C10*K4</f>
        <v>8965.1309046319748</v>
      </c>
      <c r="M10" s="42">
        <f>SUM(N10,O10)</f>
        <v>16204.435143057195</v>
      </c>
      <c r="N10" s="42">
        <f>K10*0.8</f>
        <v>9032.330419351616</v>
      </c>
      <c r="O10" s="45">
        <f>L10*0.8</f>
        <v>7172.10472370558</v>
      </c>
      <c r="P10" s="41">
        <v>18895.847508716502</v>
      </c>
      <c r="Q10" s="42">
        <f>C10*Q3</f>
        <v>11245.179164690811</v>
      </c>
      <c r="R10" s="42">
        <f>C10*Q4</f>
        <v>7650.668344025692</v>
      </c>
      <c r="S10" s="42">
        <f>SUM(T10,U10)</f>
        <v>15116.678006973205</v>
      </c>
      <c r="T10" s="42">
        <f>Q10*0.8</f>
        <v>8996.1433317526498</v>
      </c>
      <c r="U10" s="45">
        <f>R10*0.8</f>
        <v>6120.5346752205542</v>
      </c>
      <c r="V10" s="41">
        <v>25545.243480941888</v>
      </c>
      <c r="W10" s="42">
        <f>C10*W3</f>
        <v>14086.317398545927</v>
      </c>
      <c r="X10" s="42">
        <f>C10*W4</f>
        <v>11458.926082395959</v>
      </c>
      <c r="Y10" s="42">
        <f>SUM(Z10,AA10)</f>
        <v>20436.194784753512</v>
      </c>
      <c r="Z10" s="42">
        <f>W10*0.8</f>
        <v>11269.053918836742</v>
      </c>
      <c r="AA10" s="45">
        <f>X10*0.8</f>
        <v>9167.1408659167682</v>
      </c>
      <c r="AB10" s="41">
        <v>26298.254583456459</v>
      </c>
      <c r="AC10" s="42">
        <f>C10*AC3</f>
        <v>14086.317398410387</v>
      </c>
      <c r="AD10" s="42">
        <f>C10*AC4</f>
        <v>12211.937185046072</v>
      </c>
      <c r="AE10" s="42">
        <f>SUM(AF10,AG10)</f>
        <v>21038.603666765168</v>
      </c>
      <c r="AF10" s="42">
        <f>AC10*0.8</f>
        <v>11269.05391872831</v>
      </c>
      <c r="AG10" s="45">
        <f>AD10*0.8</f>
        <v>9769.5497480368576</v>
      </c>
      <c r="AH10" s="41">
        <v>16265.846227978649</v>
      </c>
      <c r="AI10" s="42">
        <f>C10*AI3</f>
        <v>14086.317398274849</v>
      </c>
      <c r="AJ10" s="42">
        <f>C10*AI4</f>
        <v>2179.5288297038014</v>
      </c>
      <c r="AK10" s="42">
        <f>SUM(AL10,AM10)</f>
        <v>13012.676982382922</v>
      </c>
      <c r="AL10" s="42">
        <f>AI10*0.8</f>
        <v>11269.05391861988</v>
      </c>
      <c r="AM10" s="45">
        <f>AJ10*0.8</f>
        <v>1743.6230637630413</v>
      </c>
      <c r="AN10" s="41">
        <v>16265.846214360467</v>
      </c>
      <c r="AO10" s="42">
        <v>14086.317398274849</v>
      </c>
      <c r="AP10" s="42">
        <v>2179.5288297038014</v>
      </c>
      <c r="AQ10" s="42">
        <f>SUM(AR10,AS10)</f>
        <v>13012.676982382922</v>
      </c>
      <c r="AR10" s="42">
        <f>AO10*0.8</f>
        <v>11269.05391861988</v>
      </c>
      <c r="AS10" s="45">
        <f>AP10*0.8</f>
        <v>1743.6230637630413</v>
      </c>
      <c r="AT10" s="41">
        <v>18799.935666942842</v>
      </c>
      <c r="AU10" s="42">
        <f>C10*AU3</f>
        <v>16620.406878093592</v>
      </c>
      <c r="AV10" s="42">
        <f>C10*AU4</f>
        <v>2179.5287888492508</v>
      </c>
      <c r="AW10" s="42">
        <f>SUM(AX10,AY10)</f>
        <v>15039.948533554274</v>
      </c>
      <c r="AX10" s="42">
        <f>AU10*0.8</f>
        <v>13296.325502474874</v>
      </c>
      <c r="AY10" s="45">
        <f>AV10*0.8</f>
        <v>1743.6230310794008</v>
      </c>
      <c r="AZ10" s="41">
        <v>19395.328298965818</v>
      </c>
      <c r="BA10" s="42">
        <f>C10*BA3</f>
        <v>16620.406878093592</v>
      </c>
      <c r="BB10" s="42">
        <f>C10*BA4</f>
        <v>2774.9214208722287</v>
      </c>
      <c r="BC10" s="42">
        <f>SUM(BD10,BE10)</f>
        <v>15516.262639172657</v>
      </c>
      <c r="BD10" s="42">
        <f>BA10*0.8</f>
        <v>13296.325502474874</v>
      </c>
      <c r="BE10" s="45">
        <f>BB10*0.8</f>
        <v>2219.937136697783</v>
      </c>
      <c r="BF10" s="41">
        <v>19395.328312584003</v>
      </c>
      <c r="BG10" s="42">
        <v>16620.406878093592</v>
      </c>
      <c r="BH10" s="42">
        <v>2774.9214208722287</v>
      </c>
      <c r="BI10" s="42">
        <f>SUM(BJ10,BK10)</f>
        <v>15516.262639172657</v>
      </c>
      <c r="BJ10" s="42">
        <f>BG10*0.8</f>
        <v>13296.325502474874</v>
      </c>
      <c r="BK10" s="45">
        <f>BH10*0.8</f>
        <v>2219.937136697783</v>
      </c>
      <c r="BL10" s="41">
        <v>16746.050756514403</v>
      </c>
      <c r="BM10" s="42">
        <f>C10*BM3</f>
        <v>13971.129335642174</v>
      </c>
      <c r="BN10" s="42">
        <f>C10*BM4</f>
        <v>2774.9214208722287</v>
      </c>
      <c r="BO10" s="42">
        <f>SUM(BP10,BQ10)</f>
        <v>13396.840605211522</v>
      </c>
      <c r="BP10" s="42">
        <f>BM10*0.8</f>
        <v>11176.903468513739</v>
      </c>
      <c r="BQ10" s="45">
        <f>BN10*0.8</f>
        <v>2219.937136697783</v>
      </c>
      <c r="BR10" s="41">
        <v>13971.129335642174</v>
      </c>
      <c r="BS10" s="42">
        <f>C10*BS3</f>
        <v>13971.129335642174</v>
      </c>
      <c r="BT10" s="42">
        <v>0</v>
      </c>
      <c r="BU10" s="42">
        <f>SUM(BV10,BW10)</f>
        <v>11176.903468513739</v>
      </c>
      <c r="BV10" s="42">
        <f>BS10*0.8</f>
        <v>11176.903468513739</v>
      </c>
      <c r="BW10" s="45">
        <f>BT10*0.8</f>
        <v>0</v>
      </c>
      <c r="BX10" s="41">
        <v>13971.129335642174</v>
      </c>
      <c r="BY10" s="42">
        <v>13971.129335642174</v>
      </c>
      <c r="BZ10" s="42">
        <v>0</v>
      </c>
      <c r="CA10" s="42">
        <f>SUM(CB10,CC10)</f>
        <v>11176.903468513739</v>
      </c>
      <c r="CB10" s="42">
        <f>BY10*0.8</f>
        <v>11176.903468513739</v>
      </c>
      <c r="CC10" s="45">
        <f>BZ10*0.8</f>
        <v>0</v>
      </c>
      <c r="CD10" s="41">
        <v>13971.129335642174</v>
      </c>
      <c r="CE10" s="42">
        <v>13971.129335642174</v>
      </c>
      <c r="CF10" s="42">
        <v>0</v>
      </c>
      <c r="CG10" s="42">
        <f>SUM(CH10,CI10)</f>
        <v>11176.903468513739</v>
      </c>
      <c r="CH10" s="42">
        <f>CE10*0.8</f>
        <v>11176.903468513739</v>
      </c>
      <c r="CI10" s="45">
        <f>CF10*0.8</f>
        <v>0</v>
      </c>
      <c r="CJ10" s="41">
        <v>13971.129335642174</v>
      </c>
      <c r="CK10" s="42">
        <v>13971.129335642174</v>
      </c>
      <c r="CL10" s="42">
        <v>0</v>
      </c>
      <c r="CM10" s="42">
        <f>SUM(CN10,CO10)</f>
        <v>11176.903468513739</v>
      </c>
      <c r="CN10" s="42">
        <f>CK10*0.8</f>
        <v>11176.903468513739</v>
      </c>
      <c r="CO10" s="45">
        <f>CL10*0.8</f>
        <v>0</v>
      </c>
      <c r="CP10" s="41">
        <v>13971.129335642174</v>
      </c>
      <c r="CQ10" s="42">
        <v>13971.129335642174</v>
      </c>
      <c r="CR10" s="42">
        <v>0</v>
      </c>
      <c r="CS10" s="42">
        <f>SUM(CT10,CU10)</f>
        <v>11176.903468513739</v>
      </c>
      <c r="CT10" s="42">
        <f>CQ10*0.8</f>
        <v>11176.903468513739</v>
      </c>
      <c r="CU10" s="45">
        <f>CR10*0.8</f>
        <v>0</v>
      </c>
      <c r="CV10" s="41">
        <v>13971.129335642174</v>
      </c>
      <c r="CW10" s="42">
        <v>13971.129335642174</v>
      </c>
      <c r="CX10" s="42">
        <v>0</v>
      </c>
      <c r="CY10" s="42">
        <f>SUM(CZ10,DA10)</f>
        <v>11176.903468513739</v>
      </c>
      <c r="CZ10" s="42">
        <f>CW10*0.8</f>
        <v>11176.903468513739</v>
      </c>
      <c r="DA10" s="45">
        <f>CX10*0.8</f>
        <v>0</v>
      </c>
      <c r="DB10" s="41">
        <v>13971.129335642174</v>
      </c>
      <c r="DC10" s="42">
        <v>13971.129335642174</v>
      </c>
      <c r="DD10" s="42">
        <v>0</v>
      </c>
      <c r="DE10" s="42">
        <f>SUM(DF10,DG10)</f>
        <v>11176.903468513739</v>
      </c>
      <c r="DF10" s="42">
        <f>DC10*0.8</f>
        <v>11176.903468513739</v>
      </c>
      <c r="DG10" s="44">
        <f>DD10*0.8</f>
        <v>0</v>
      </c>
      <c r="DH10" s="43">
        <v>310550.5776002371</v>
      </c>
    </row>
    <row r="11" spans="1:112" x14ac:dyDescent="0.25">
      <c r="A11" s="9" t="s">
        <v>23</v>
      </c>
      <c r="B11" s="10">
        <v>1.4671690852240842E-2</v>
      </c>
      <c r="C11" s="25">
        <v>1.464E-2</v>
      </c>
      <c r="D11" s="29">
        <v>95605.924585160305</v>
      </c>
      <c r="E11" s="4">
        <f>E3*B11</f>
        <v>69130.958605685082</v>
      </c>
      <c r="F11" s="4">
        <v>26474.965979475219</v>
      </c>
      <c r="G11" s="14">
        <f t="shared" ref="G11:G38" si="0">SUM(H11,I11)</f>
        <v>76484.739668128241</v>
      </c>
      <c r="H11" s="4">
        <f>E11*0.8</f>
        <v>55304.766884548066</v>
      </c>
      <c r="I11" s="30">
        <f>F11*0.8</f>
        <v>21179.972783580175</v>
      </c>
      <c r="J11" s="29">
        <v>130061.91364822224</v>
      </c>
      <c r="K11" s="4">
        <f>C11*K3</f>
        <v>72496.336260585347</v>
      </c>
      <c r="L11" s="4">
        <f>C11*K4</f>
        <v>57565.577387636898</v>
      </c>
      <c r="M11" s="4">
        <f t="shared" ref="M11:M38" si="1">SUM(N11,O11)</f>
        <v>104049.5309185778</v>
      </c>
      <c r="N11" s="4">
        <f>K11*0.8</f>
        <v>57997.069008468279</v>
      </c>
      <c r="O11" s="55">
        <f>L11*0.8</f>
        <v>46052.461910109523</v>
      </c>
      <c r="P11" s="29">
        <v>121331.23137175861</v>
      </c>
      <c r="Q11" s="4">
        <f>C11*Q3</f>
        <v>72205.887268014689</v>
      </c>
      <c r="R11" s="4">
        <f>C11*Q4</f>
        <v>49125.344103743926</v>
      </c>
      <c r="S11" s="4">
        <f t="shared" ref="S11:S38" si="2">SUM(T11,U11)</f>
        <v>97064.985097406898</v>
      </c>
      <c r="T11" s="4">
        <f>Q11*0.8</f>
        <v>57764.709814411755</v>
      </c>
      <c r="U11" s="55">
        <f>R11*0.8</f>
        <v>39300.275282995142</v>
      </c>
      <c r="V11" s="29">
        <v>164027.35287762686</v>
      </c>
      <c r="W11" s="4">
        <f>C11*W3</f>
        <v>90448.985401189639</v>
      </c>
      <c r="X11" s="4">
        <f>C11*W4</f>
        <v>73578.367476437226</v>
      </c>
      <c r="Y11" s="4">
        <f t="shared" ref="Y11:Y38" si="3">SUM(Z11,AA11)</f>
        <v>131221.8823021015</v>
      </c>
      <c r="Z11" s="4">
        <f>W11*0.8</f>
        <v>72359.188320951711</v>
      </c>
      <c r="AA11" s="55">
        <f>X11*0.8</f>
        <v>58862.693981149787</v>
      </c>
      <c r="AB11" s="29">
        <v>168862.47679903623</v>
      </c>
      <c r="AC11" s="4">
        <f>C11*AC3</f>
        <v>90448.985400319332</v>
      </c>
      <c r="AD11" s="4">
        <f>C11*AC4</f>
        <v>78413.491398716884</v>
      </c>
      <c r="AE11" s="4">
        <f t="shared" ref="AE11:AE38" si="4">SUM(AF11,AG11)</f>
        <v>135089.98143922898</v>
      </c>
      <c r="AF11" s="4">
        <f>AC11*0.8</f>
        <v>72359.188320255475</v>
      </c>
      <c r="AG11" s="55">
        <f>AD11*0.8</f>
        <v>62730.79311897351</v>
      </c>
      <c r="AH11" s="29">
        <v>104443.85472702081</v>
      </c>
      <c r="AI11" s="4">
        <f>C11*AI3</f>
        <v>90448.985399449026</v>
      </c>
      <c r="AJ11" s="4">
        <f>C11*AI4</f>
        <v>13994.869327571778</v>
      </c>
      <c r="AK11" s="4">
        <f t="shared" ref="AK11:AK38" si="5">SUM(AL11,AM11)</f>
        <v>83555.083781616646</v>
      </c>
      <c r="AL11" s="4">
        <f>AI11*0.8</f>
        <v>72359.188319559224</v>
      </c>
      <c r="AM11" s="55">
        <f>AJ11*0.8</f>
        <v>11195.895462057422</v>
      </c>
      <c r="AN11" s="29">
        <v>104443.85463957774</v>
      </c>
      <c r="AO11" s="4">
        <v>90448.985399449026</v>
      </c>
      <c r="AP11" s="4">
        <v>13994.869327571778</v>
      </c>
      <c r="AQ11" s="4">
        <f t="shared" ref="AQ11:AQ38" si="6">SUM(AR11,AS11)</f>
        <v>83555.083781616646</v>
      </c>
      <c r="AR11" s="4">
        <f>AO11*0.8</f>
        <v>72359.188319559224</v>
      </c>
      <c r="AS11" s="55">
        <f>AP11*0.8</f>
        <v>11195.895462057422</v>
      </c>
      <c r="AT11" s="29">
        <v>120715.37638773826</v>
      </c>
      <c r="AU11" s="4">
        <f>C11*AU3</f>
        <v>106720.5073224957</v>
      </c>
      <c r="AV11" s="4">
        <f>C11*AU4</f>
        <v>13994.869065242559</v>
      </c>
      <c r="AW11" s="4">
        <f t="shared" ref="AW11:AW38" si="7">SUM(AX11,AY11)</f>
        <v>96572.301110190616</v>
      </c>
      <c r="AX11" s="4">
        <f>AU11*0.8</f>
        <v>85376.405857996564</v>
      </c>
      <c r="AY11" s="55">
        <f>AV11*0.8</f>
        <v>11195.895252194048</v>
      </c>
      <c r="AZ11" s="29">
        <v>124538.4238144121</v>
      </c>
      <c r="BA11" s="4">
        <f>C11*BA3</f>
        <v>106720.5073224957</v>
      </c>
      <c r="BB11" s="4">
        <f>C11*BA4</f>
        <v>17817.916491916418</v>
      </c>
      <c r="BC11" s="4">
        <f t="shared" ref="BC11:BC38" si="8">SUM(BD11,BE11)</f>
        <v>99630.739051529701</v>
      </c>
      <c r="BD11" s="4">
        <f>BA11*0.8</f>
        <v>85376.405857996564</v>
      </c>
      <c r="BE11" s="55">
        <f>BB11*0.8</f>
        <v>14254.333193533135</v>
      </c>
      <c r="BF11" s="29">
        <v>124538.42390185519</v>
      </c>
      <c r="BG11" s="4">
        <v>106720.5073224957</v>
      </c>
      <c r="BH11" s="4">
        <v>17817.916491916418</v>
      </c>
      <c r="BI11" s="4">
        <f t="shared" ref="BI11:BI38" si="9">SUM(BJ11,BK11)</f>
        <v>99630.739051529701</v>
      </c>
      <c r="BJ11" s="4">
        <f>BG11*0.8</f>
        <v>85376.405857996564</v>
      </c>
      <c r="BK11" s="55">
        <f>BH11*0.8</f>
        <v>14254.333193533135</v>
      </c>
      <c r="BL11" s="29">
        <v>107527.27327867143</v>
      </c>
      <c r="BM11" s="4">
        <f>C11*BM3</f>
        <v>89709.356786755015</v>
      </c>
      <c r="BN11" s="4">
        <f>C11*BM4</f>
        <v>17817.916491916418</v>
      </c>
      <c r="BO11" s="4">
        <f t="shared" ref="BO11:BO38" si="10">SUM(BP11,BQ11)</f>
        <v>86021.818622937149</v>
      </c>
      <c r="BP11" s="4">
        <f>BM11*0.8</f>
        <v>71767.485429404012</v>
      </c>
      <c r="BQ11" s="55">
        <f>BN11*0.8</f>
        <v>14254.333193533135</v>
      </c>
      <c r="BR11" s="29">
        <v>89709.356786755015</v>
      </c>
      <c r="BS11" s="4">
        <f>C11*BS3</f>
        <v>89709.356786755015</v>
      </c>
      <c r="BT11" s="4">
        <v>0</v>
      </c>
      <c r="BU11" s="4">
        <f t="shared" ref="BU11:BU38" si="11">SUM(BV11,BW11)</f>
        <v>71767.485429404012</v>
      </c>
      <c r="BV11" s="4">
        <f>BS11*0.8</f>
        <v>71767.485429404012</v>
      </c>
      <c r="BW11" s="55">
        <f>BT11*0.8</f>
        <v>0</v>
      </c>
      <c r="BX11" s="29">
        <v>89709.356786755015</v>
      </c>
      <c r="BY11" s="4">
        <v>89709.356786755015</v>
      </c>
      <c r="BZ11" s="4">
        <v>0</v>
      </c>
      <c r="CA11" s="4">
        <f t="shared" ref="CA11:CA38" si="12">SUM(CB11,CC11)</f>
        <v>71767.485429404012</v>
      </c>
      <c r="CB11" s="4">
        <f>BY11*0.8</f>
        <v>71767.485429404012</v>
      </c>
      <c r="CC11" s="55">
        <f>BZ11*0.8</f>
        <v>0</v>
      </c>
      <c r="CD11" s="29">
        <v>89709.356786755015</v>
      </c>
      <c r="CE11" s="4">
        <v>89709.356786755015</v>
      </c>
      <c r="CF11" s="4">
        <v>0</v>
      </c>
      <c r="CG11" s="4">
        <f t="shared" ref="CG11:CG38" si="13">SUM(CH11,CI11)</f>
        <v>71767.485429404012</v>
      </c>
      <c r="CH11" s="4">
        <f>CE11*0.8</f>
        <v>71767.485429404012</v>
      </c>
      <c r="CI11" s="55">
        <f>CF11*0.8</f>
        <v>0</v>
      </c>
      <c r="CJ11" s="29">
        <v>89709.356786755015</v>
      </c>
      <c r="CK11" s="4">
        <v>89709.356786755015</v>
      </c>
      <c r="CL11" s="4">
        <v>0</v>
      </c>
      <c r="CM11" s="4">
        <f t="shared" ref="CM11:CM38" si="14">SUM(CN11,CO11)</f>
        <v>71767.485429404012</v>
      </c>
      <c r="CN11" s="4">
        <f>CK11*0.8</f>
        <v>71767.485429404012</v>
      </c>
      <c r="CO11" s="55">
        <f>CL11*0.8</f>
        <v>0</v>
      </c>
      <c r="CP11" s="29">
        <v>89709.356786755015</v>
      </c>
      <c r="CQ11" s="4">
        <v>89709.356786755015</v>
      </c>
      <c r="CR11" s="4">
        <v>0</v>
      </c>
      <c r="CS11" s="4">
        <f t="shared" ref="CS11:CS38" si="15">SUM(CT11,CU11)</f>
        <v>71767.485429404012</v>
      </c>
      <c r="CT11" s="4">
        <f>CQ11*0.8</f>
        <v>71767.485429404012</v>
      </c>
      <c r="CU11" s="55">
        <f>CR11*0.8</f>
        <v>0</v>
      </c>
      <c r="CV11" s="29">
        <v>89709.356786755015</v>
      </c>
      <c r="CW11" s="4">
        <v>89709.356786755015</v>
      </c>
      <c r="CX11" s="4">
        <v>0</v>
      </c>
      <c r="CY11" s="4">
        <f t="shared" ref="CY11:CY38" si="16">SUM(CZ11,DA11)</f>
        <v>71767.485429404012</v>
      </c>
      <c r="CZ11" s="4">
        <f>CW11*0.8</f>
        <v>71767.485429404012</v>
      </c>
      <c r="DA11" s="55">
        <f>CX11*0.8</f>
        <v>0</v>
      </c>
      <c r="DB11" s="29">
        <v>89709.356786755015</v>
      </c>
      <c r="DC11" s="4">
        <v>89709.356786755015</v>
      </c>
      <c r="DD11" s="4">
        <v>0</v>
      </c>
      <c r="DE11" s="4">
        <f t="shared" ref="DE11:DE38" si="17">SUM(DF11,DG11)</f>
        <v>71767.485429404012</v>
      </c>
      <c r="DF11" s="4">
        <f>DC11*0.8</f>
        <v>71767.485429404012</v>
      </c>
      <c r="DG11" s="30">
        <f>DD11*0.8</f>
        <v>0</v>
      </c>
      <c r="DH11" s="14">
        <v>1994061.6035383642</v>
      </c>
    </row>
    <row r="12" spans="1:112" s="46" customFormat="1" x14ac:dyDescent="0.25">
      <c r="A12" s="38" t="s">
        <v>24</v>
      </c>
      <c r="B12" s="39">
        <v>2.6547342259280047E-2</v>
      </c>
      <c r="C12" s="40">
        <v>2.649E-2</v>
      </c>
      <c r="D12" s="41">
        <v>172991.86764077161</v>
      </c>
      <c r="E12" s="42">
        <f>E3*B12</f>
        <v>125087.36977217198</v>
      </c>
      <c r="F12" s="42">
        <v>47904.497868599625</v>
      </c>
      <c r="G12" s="43">
        <f t="shared" si="0"/>
        <v>138393.49411261728</v>
      </c>
      <c r="H12" s="42">
        <f t="shared" ref="H12:H38" si="18">E12*0.8</f>
        <v>100069.89581773759</v>
      </c>
      <c r="I12" s="44">
        <f t="shared" ref="I12:I38" si="19">F12*0.8</f>
        <v>38323.598294879703</v>
      </c>
      <c r="J12" s="41">
        <v>235337.43801512342</v>
      </c>
      <c r="K12" s="42">
        <f>C12*K3</f>
        <v>131176.77237314929</v>
      </c>
      <c r="L12" s="42">
        <f>C12*K4</f>
        <v>104160.66564197413</v>
      </c>
      <c r="M12" s="42">
        <f t="shared" si="1"/>
        <v>188269.95041209873</v>
      </c>
      <c r="N12" s="42">
        <f t="shared" ref="N12:N38" si="20">K12*0.8</f>
        <v>104941.41789851943</v>
      </c>
      <c r="O12" s="45">
        <f t="shared" ref="O12:O38" si="21">L12*0.8</f>
        <v>83328.53251357931</v>
      </c>
      <c r="P12" s="41">
        <v>219539.9125025878</v>
      </c>
      <c r="Q12" s="42">
        <f>C12*Q3</f>
        <v>130651.22634765772</v>
      </c>
      <c r="R12" s="42">
        <f>C12*Q4</f>
        <v>88888.686154930081</v>
      </c>
      <c r="S12" s="42">
        <f t="shared" si="2"/>
        <v>175631.93000207026</v>
      </c>
      <c r="T12" s="42">
        <f t="shared" ref="T12:T38" si="22">Q12*0.8</f>
        <v>104520.98107812618</v>
      </c>
      <c r="U12" s="45">
        <f t="shared" ref="U12:U38" si="23">R12*0.8</f>
        <v>71110.948923944074</v>
      </c>
      <c r="V12" s="41">
        <v>296795.39465357485</v>
      </c>
      <c r="W12" s="42">
        <f>C12*W3</f>
        <v>163660.76661731649</v>
      </c>
      <c r="X12" s="42">
        <f>C12*W4</f>
        <v>133134.62803625833</v>
      </c>
      <c r="Y12" s="42">
        <f t="shared" si="3"/>
        <v>237436.31572285987</v>
      </c>
      <c r="Z12" s="42">
        <f t="shared" ref="Z12:Z38" si="24">W12*0.8</f>
        <v>130928.6132938532</v>
      </c>
      <c r="AA12" s="45">
        <f t="shared" ref="AA12:AA38" si="25">X12*0.8</f>
        <v>106507.70242900668</v>
      </c>
      <c r="AB12" s="41">
        <v>305544.19469989545</v>
      </c>
      <c r="AC12" s="42">
        <f>C12*AC3</f>
        <v>163660.76661574174</v>
      </c>
      <c r="AD12" s="42">
        <f>C12*AC4</f>
        <v>141883.42808415371</v>
      </c>
      <c r="AE12" s="42">
        <f t="shared" si="4"/>
        <v>244435.35575991636</v>
      </c>
      <c r="AF12" s="42">
        <f t="shared" ref="AF12:AF38" si="26">AC12*0.8</f>
        <v>130928.61329259339</v>
      </c>
      <c r="AG12" s="45">
        <f t="shared" ref="AG12:AG38" si="27">AD12*0.8</f>
        <v>113506.74246732297</v>
      </c>
      <c r="AH12" s="41">
        <v>188983.4502540151</v>
      </c>
      <c r="AI12" s="42">
        <f>C12*AI3</f>
        <v>163660.76661416699</v>
      </c>
      <c r="AJ12" s="42">
        <f>C12*AI4</f>
        <v>25322.683639848114</v>
      </c>
      <c r="AK12" s="42">
        <f t="shared" si="5"/>
        <v>151186.76020321209</v>
      </c>
      <c r="AL12" s="42">
        <f t="shared" ref="AL12:AL38" si="28">AI12*0.8</f>
        <v>130928.6132913336</v>
      </c>
      <c r="AM12" s="45">
        <f t="shared" ref="AM12:AM38" si="29">AJ12*0.8</f>
        <v>20258.146911878492</v>
      </c>
      <c r="AN12" s="41">
        <v>188983.45009579332</v>
      </c>
      <c r="AO12" s="42">
        <v>163660.76661416699</v>
      </c>
      <c r="AP12" s="42">
        <v>25322.683639848114</v>
      </c>
      <c r="AQ12" s="42">
        <f t="shared" si="6"/>
        <v>151186.76020321209</v>
      </c>
      <c r="AR12" s="42">
        <f t="shared" ref="AR12:AR38" si="30">AO12*0.8</f>
        <v>130928.6132913336</v>
      </c>
      <c r="AS12" s="45">
        <f t="shared" ref="AS12:AS38" si="31">AP12*0.8</f>
        <v>20258.146911878492</v>
      </c>
      <c r="AT12" s="41">
        <v>218425.56834092803</v>
      </c>
      <c r="AU12" s="42">
        <f>C12*AU3</f>
        <v>193102.88517574526</v>
      </c>
      <c r="AV12" s="42">
        <f>C12*AU4</f>
        <v>25322.683165182745</v>
      </c>
      <c r="AW12" s="42">
        <f t="shared" si="7"/>
        <v>174740.45467274243</v>
      </c>
      <c r="AX12" s="42">
        <f t="shared" ref="AX12:AX38" si="32">AU12*0.8</f>
        <v>154482.30814059623</v>
      </c>
      <c r="AY12" s="45">
        <f t="shared" ref="AY12:AY38" si="33">AV12*0.8</f>
        <v>20258.146532146198</v>
      </c>
      <c r="AZ12" s="41">
        <v>225343.0906314055</v>
      </c>
      <c r="BA12" s="42">
        <f>C12*BA3</f>
        <v>193102.88517574526</v>
      </c>
      <c r="BB12" s="42">
        <f>C12*BA4</f>
        <v>32240.205455660238</v>
      </c>
      <c r="BC12" s="42">
        <f t="shared" si="8"/>
        <v>180274.47250512443</v>
      </c>
      <c r="BD12" s="42">
        <f t="shared" ref="BD12:BD38" si="34">BA12*0.8</f>
        <v>154482.30814059623</v>
      </c>
      <c r="BE12" s="45">
        <f t="shared" ref="BE12:BE38" si="35">BB12*0.8</f>
        <v>25792.164364528191</v>
      </c>
      <c r="BF12" s="41">
        <v>225343.09078962731</v>
      </c>
      <c r="BG12" s="42">
        <v>193102.88517574526</v>
      </c>
      <c r="BH12" s="42">
        <v>32240.205455660238</v>
      </c>
      <c r="BI12" s="42">
        <f t="shared" si="9"/>
        <v>180274.47250512443</v>
      </c>
      <c r="BJ12" s="42">
        <f t="shared" ref="BJ12:BJ38" si="36">BG12*0.8</f>
        <v>154482.30814059623</v>
      </c>
      <c r="BK12" s="45">
        <f t="shared" ref="BK12:BK38" si="37">BH12*0.8</f>
        <v>25792.164364528191</v>
      </c>
      <c r="BL12" s="41">
        <v>194562.6686579239</v>
      </c>
      <c r="BM12" s="42">
        <f>C12*BM3</f>
        <v>162322.46320226369</v>
      </c>
      <c r="BN12" s="42">
        <f>C12*BM4</f>
        <v>32240.205455660238</v>
      </c>
      <c r="BO12" s="42">
        <f t="shared" si="10"/>
        <v>155650.13492633915</v>
      </c>
      <c r="BP12" s="42">
        <f t="shared" ref="BP12:BP38" si="38">BM12*0.8</f>
        <v>129857.97056181096</v>
      </c>
      <c r="BQ12" s="45">
        <f t="shared" ref="BQ12:BQ38" si="39">BN12*0.8</f>
        <v>25792.164364528191</v>
      </c>
      <c r="BR12" s="41">
        <v>162322.46320226369</v>
      </c>
      <c r="BS12" s="42">
        <f>C12*BS3</f>
        <v>162322.46320226369</v>
      </c>
      <c r="BT12" s="42">
        <v>0</v>
      </c>
      <c r="BU12" s="42">
        <f t="shared" si="11"/>
        <v>129857.97056181096</v>
      </c>
      <c r="BV12" s="42">
        <f t="shared" ref="BV12:BV38" si="40">BS12*0.8</f>
        <v>129857.97056181096</v>
      </c>
      <c r="BW12" s="45">
        <f t="shared" ref="BW12:BW38" si="41">BT12*0.8</f>
        <v>0</v>
      </c>
      <c r="BX12" s="41">
        <v>162322.46320226369</v>
      </c>
      <c r="BY12" s="42">
        <v>162322.46320226369</v>
      </c>
      <c r="BZ12" s="42">
        <v>0</v>
      </c>
      <c r="CA12" s="42">
        <f t="shared" si="12"/>
        <v>129857.97056181096</v>
      </c>
      <c r="CB12" s="42">
        <f t="shared" ref="CB12:CB38" si="42">BY12*0.8</f>
        <v>129857.97056181096</v>
      </c>
      <c r="CC12" s="45">
        <f t="shared" ref="CC12:CC38" si="43">BZ12*0.8</f>
        <v>0</v>
      </c>
      <c r="CD12" s="41">
        <v>162322.46320226369</v>
      </c>
      <c r="CE12" s="42">
        <v>162322.46320226369</v>
      </c>
      <c r="CF12" s="42">
        <v>0</v>
      </c>
      <c r="CG12" s="42">
        <f t="shared" si="13"/>
        <v>129857.97056181096</v>
      </c>
      <c r="CH12" s="42">
        <f t="shared" ref="CH12:CH38" si="44">CE12*0.8</f>
        <v>129857.97056181096</v>
      </c>
      <c r="CI12" s="45">
        <f t="shared" ref="CI12:CI38" si="45">CF12*0.8</f>
        <v>0</v>
      </c>
      <c r="CJ12" s="41">
        <v>162322.46320226369</v>
      </c>
      <c r="CK12" s="42">
        <v>162322.46320226369</v>
      </c>
      <c r="CL12" s="42">
        <v>0</v>
      </c>
      <c r="CM12" s="42">
        <f t="shared" si="14"/>
        <v>129857.97056181096</v>
      </c>
      <c r="CN12" s="42">
        <f t="shared" ref="CN12:CN38" si="46">CK12*0.8</f>
        <v>129857.97056181096</v>
      </c>
      <c r="CO12" s="45">
        <f t="shared" ref="CO12:CO38" si="47">CL12*0.8</f>
        <v>0</v>
      </c>
      <c r="CP12" s="41">
        <v>162322.46320226369</v>
      </c>
      <c r="CQ12" s="42">
        <v>162322.46320226369</v>
      </c>
      <c r="CR12" s="42">
        <v>0</v>
      </c>
      <c r="CS12" s="42">
        <f t="shared" si="15"/>
        <v>129857.97056181096</v>
      </c>
      <c r="CT12" s="42">
        <f t="shared" ref="CT12:CT38" si="48">CQ12*0.8</f>
        <v>129857.97056181096</v>
      </c>
      <c r="CU12" s="45">
        <f t="shared" ref="CU12:CU38" si="49">CR12*0.8</f>
        <v>0</v>
      </c>
      <c r="CV12" s="41">
        <v>162322.46320226369</v>
      </c>
      <c r="CW12" s="42">
        <v>162322.46320226369</v>
      </c>
      <c r="CX12" s="42">
        <v>0</v>
      </c>
      <c r="CY12" s="42">
        <f t="shared" si="16"/>
        <v>129857.97056181096</v>
      </c>
      <c r="CZ12" s="42">
        <f t="shared" ref="CZ12:CZ38" si="50">CW12*0.8</f>
        <v>129857.97056181096</v>
      </c>
      <c r="DA12" s="45">
        <f t="shared" ref="DA12:DA38" si="51">CX12*0.8</f>
        <v>0</v>
      </c>
      <c r="DB12" s="41">
        <v>162322.46320226369</v>
      </c>
      <c r="DC12" s="42">
        <v>162322.46320226369</v>
      </c>
      <c r="DD12" s="42">
        <v>0</v>
      </c>
      <c r="DE12" s="42">
        <f t="shared" si="17"/>
        <v>129857.97056181096</v>
      </c>
      <c r="DF12" s="42">
        <f t="shared" ref="DF12:DF38" si="52">DC12*0.8</f>
        <v>129857.97056181096</v>
      </c>
      <c r="DG12" s="44">
        <f t="shared" ref="DG12:DG38" si="53">DD12*0.8</f>
        <v>0</v>
      </c>
      <c r="DH12" s="43">
        <v>3608107.3686974924</v>
      </c>
    </row>
    <row r="13" spans="1:112" x14ac:dyDescent="0.25">
      <c r="A13" s="9" t="s">
        <v>25</v>
      </c>
      <c r="B13" s="10">
        <v>2.7238835885512708E-2</v>
      </c>
      <c r="C13" s="25">
        <v>2.7179999999999999E-2</v>
      </c>
      <c r="D13" s="29">
        <v>177497.88457818693</v>
      </c>
      <c r="E13" s="4">
        <f>E3*B13</f>
        <v>128345.59118186614</v>
      </c>
      <c r="F13" s="4">
        <v>49152.293396320791</v>
      </c>
      <c r="G13" s="14">
        <f t="shared" si="0"/>
        <v>141998.30766254955</v>
      </c>
      <c r="H13" s="4">
        <f t="shared" si="18"/>
        <v>102676.47294549292</v>
      </c>
      <c r="I13" s="30">
        <f t="shared" si="19"/>
        <v>39321.834717056634</v>
      </c>
      <c r="J13" s="29">
        <v>241467.40525674046</v>
      </c>
      <c r="K13" s="4">
        <f>C13*K3</f>
        <v>134593.60789362769</v>
      </c>
      <c r="L13" s="4">
        <f>C13*K4</f>
        <v>106873.79736311275</v>
      </c>
      <c r="M13" s="4">
        <f t="shared" si="1"/>
        <v>193173.92420539237</v>
      </c>
      <c r="N13" s="4">
        <f t="shared" si="20"/>
        <v>107674.88631490216</v>
      </c>
      <c r="O13" s="55">
        <f t="shared" si="21"/>
        <v>85499.037890490203</v>
      </c>
      <c r="P13" s="29">
        <v>225258.39266969939</v>
      </c>
      <c r="Q13" s="4">
        <f>C13*Q3</f>
        <v>134054.37267381416</v>
      </c>
      <c r="R13" s="4">
        <f>C13*Q4</f>
        <v>91204.019995885232</v>
      </c>
      <c r="S13" s="4">
        <f t="shared" si="2"/>
        <v>180206.71413575951</v>
      </c>
      <c r="T13" s="4">
        <f t="shared" si="22"/>
        <v>107243.49813905133</v>
      </c>
      <c r="U13" s="55">
        <f t="shared" si="23"/>
        <v>72963.215996708183</v>
      </c>
      <c r="V13" s="29">
        <v>304526.19202280726</v>
      </c>
      <c r="W13" s="4">
        <f>C13*W3</f>
        <v>167923.73109319224</v>
      </c>
      <c r="X13" s="4">
        <f>C13*W4</f>
        <v>136602.46092961499</v>
      </c>
      <c r="Y13" s="4">
        <f t="shared" si="3"/>
        <v>243620.95361824578</v>
      </c>
      <c r="Z13" s="4">
        <f t="shared" si="24"/>
        <v>134338.9848745538</v>
      </c>
      <c r="AA13" s="55">
        <f t="shared" si="25"/>
        <v>109281.96874369199</v>
      </c>
      <c r="AB13" s="29">
        <v>313502.87700804672</v>
      </c>
      <c r="AC13" s="4">
        <f>C13*AC3</f>
        <v>167923.73109157645</v>
      </c>
      <c r="AD13" s="4">
        <f>C13*AC4</f>
        <v>145579.14591647027</v>
      </c>
      <c r="AE13" s="4">
        <f t="shared" si="4"/>
        <v>250802.30160643737</v>
      </c>
      <c r="AF13" s="4">
        <f t="shared" si="26"/>
        <v>134338.98487326116</v>
      </c>
      <c r="AG13" s="55">
        <f t="shared" si="27"/>
        <v>116463.31673317622</v>
      </c>
      <c r="AH13" s="29">
        <v>193906.00898090337</v>
      </c>
      <c r="AI13" s="4">
        <f>C13*AI3</f>
        <v>167923.7310899607</v>
      </c>
      <c r="AJ13" s="4">
        <f>C13*AI4</f>
        <v>25982.277890942685</v>
      </c>
      <c r="AK13" s="4">
        <f t="shared" si="5"/>
        <v>155124.80718472271</v>
      </c>
      <c r="AL13" s="4">
        <f t="shared" si="28"/>
        <v>134338.98487196857</v>
      </c>
      <c r="AM13" s="55">
        <f t="shared" si="29"/>
        <v>20785.82231275415</v>
      </c>
      <c r="AN13" s="29">
        <v>193906.00881856031</v>
      </c>
      <c r="AO13" s="4">
        <v>167923.7310899607</v>
      </c>
      <c r="AP13" s="4">
        <v>25982.277890942685</v>
      </c>
      <c r="AQ13" s="4">
        <f t="shared" si="6"/>
        <v>155124.80718472271</v>
      </c>
      <c r="AR13" s="4">
        <f t="shared" si="30"/>
        <v>134338.98487196857</v>
      </c>
      <c r="AS13" s="55">
        <f t="shared" si="31"/>
        <v>20785.82231275415</v>
      </c>
      <c r="AT13" s="29">
        <v>224115.0225559239</v>
      </c>
      <c r="AU13" s="4">
        <f>C13*AU3</f>
        <v>198132.74515201044</v>
      </c>
      <c r="AV13" s="4">
        <f>C13*AU4</f>
        <v>25982.277403913438</v>
      </c>
      <c r="AW13" s="4">
        <f t="shared" si="7"/>
        <v>179292.01804473912</v>
      </c>
      <c r="AX13" s="4">
        <f t="shared" si="32"/>
        <v>158506.19612160837</v>
      </c>
      <c r="AY13" s="55">
        <f t="shared" si="33"/>
        <v>20785.821923130752</v>
      </c>
      <c r="AZ13" s="29">
        <v>231212.72945872409</v>
      </c>
      <c r="BA13" s="4">
        <f>C13*BA3</f>
        <v>198132.74515201044</v>
      </c>
      <c r="BB13" s="4">
        <f>C13*BA4</f>
        <v>33079.984306713675</v>
      </c>
      <c r="BC13" s="4">
        <f t="shared" si="8"/>
        <v>184970.18356697931</v>
      </c>
      <c r="BD13" s="4">
        <f t="shared" si="34"/>
        <v>158506.19612160837</v>
      </c>
      <c r="BE13" s="55">
        <f t="shared" si="35"/>
        <v>26463.987445370942</v>
      </c>
      <c r="BF13" s="29">
        <v>231212.72962106721</v>
      </c>
      <c r="BG13" s="4">
        <v>198132.74515201044</v>
      </c>
      <c r="BH13" s="4">
        <v>33079.984306713675</v>
      </c>
      <c r="BI13" s="4">
        <f t="shared" si="9"/>
        <v>184970.18356697931</v>
      </c>
      <c r="BJ13" s="4">
        <f t="shared" si="36"/>
        <v>158506.19612160837</v>
      </c>
      <c r="BK13" s="55">
        <f t="shared" si="37"/>
        <v>26463.987445370942</v>
      </c>
      <c r="BL13" s="29">
        <v>199630.55243950064</v>
      </c>
      <c r="BM13" s="4">
        <f>C13*BM3</f>
        <v>166550.56813278698</v>
      </c>
      <c r="BN13" s="4">
        <f>C13*BM4</f>
        <v>33079.984306713675</v>
      </c>
      <c r="BO13" s="4">
        <f t="shared" si="10"/>
        <v>159704.44195160051</v>
      </c>
      <c r="BP13" s="4">
        <f t="shared" si="38"/>
        <v>133240.45450622958</v>
      </c>
      <c r="BQ13" s="55">
        <f t="shared" si="39"/>
        <v>26463.987445370942</v>
      </c>
      <c r="BR13" s="29">
        <v>166550.56813278698</v>
      </c>
      <c r="BS13" s="4">
        <f>C13*BS3</f>
        <v>166550.56813278698</v>
      </c>
      <c r="BT13" s="4">
        <v>0</v>
      </c>
      <c r="BU13" s="4">
        <f t="shared" si="11"/>
        <v>133240.45450622958</v>
      </c>
      <c r="BV13" s="4">
        <f t="shared" si="40"/>
        <v>133240.45450622958</v>
      </c>
      <c r="BW13" s="55">
        <f t="shared" si="41"/>
        <v>0</v>
      </c>
      <c r="BX13" s="29">
        <v>166550.56813278698</v>
      </c>
      <c r="BY13" s="4">
        <v>166550.56813278698</v>
      </c>
      <c r="BZ13" s="4">
        <v>0</v>
      </c>
      <c r="CA13" s="4">
        <f t="shared" si="12"/>
        <v>133240.45450622958</v>
      </c>
      <c r="CB13" s="4">
        <f t="shared" si="42"/>
        <v>133240.45450622958</v>
      </c>
      <c r="CC13" s="55">
        <f t="shared" si="43"/>
        <v>0</v>
      </c>
      <c r="CD13" s="29">
        <v>166550.56813278698</v>
      </c>
      <c r="CE13" s="4">
        <v>166550.56813278698</v>
      </c>
      <c r="CF13" s="4">
        <v>0</v>
      </c>
      <c r="CG13" s="4">
        <f t="shared" si="13"/>
        <v>133240.45450622958</v>
      </c>
      <c r="CH13" s="4">
        <f t="shared" si="44"/>
        <v>133240.45450622958</v>
      </c>
      <c r="CI13" s="55">
        <f t="shared" si="45"/>
        <v>0</v>
      </c>
      <c r="CJ13" s="29">
        <v>166550.56813278698</v>
      </c>
      <c r="CK13" s="4">
        <v>166550.56813278698</v>
      </c>
      <c r="CL13" s="4">
        <v>0</v>
      </c>
      <c r="CM13" s="4">
        <f t="shared" si="14"/>
        <v>133240.45450622958</v>
      </c>
      <c r="CN13" s="4">
        <f t="shared" si="46"/>
        <v>133240.45450622958</v>
      </c>
      <c r="CO13" s="55">
        <f t="shared" si="47"/>
        <v>0</v>
      </c>
      <c r="CP13" s="29">
        <v>166550.56813278698</v>
      </c>
      <c r="CQ13" s="4">
        <v>166550.56813278698</v>
      </c>
      <c r="CR13" s="4">
        <v>0</v>
      </c>
      <c r="CS13" s="4">
        <f t="shared" si="15"/>
        <v>133240.45450622958</v>
      </c>
      <c r="CT13" s="4">
        <f t="shared" si="48"/>
        <v>133240.45450622958</v>
      </c>
      <c r="CU13" s="55">
        <f t="shared" si="49"/>
        <v>0</v>
      </c>
      <c r="CV13" s="29">
        <v>166550.56813278698</v>
      </c>
      <c r="CW13" s="4">
        <v>166550.56813278698</v>
      </c>
      <c r="CX13" s="4">
        <v>0</v>
      </c>
      <c r="CY13" s="4">
        <f t="shared" si="16"/>
        <v>133240.45450622958</v>
      </c>
      <c r="CZ13" s="4">
        <f t="shared" si="50"/>
        <v>133240.45450622958</v>
      </c>
      <c r="DA13" s="55">
        <f t="shared" si="51"/>
        <v>0</v>
      </c>
      <c r="DB13" s="29">
        <v>166550.56813278698</v>
      </c>
      <c r="DC13" s="4">
        <v>166550.56813278698</v>
      </c>
      <c r="DD13" s="4">
        <v>0</v>
      </c>
      <c r="DE13" s="4">
        <f t="shared" si="17"/>
        <v>133240.45450622958</v>
      </c>
      <c r="DF13" s="4">
        <f t="shared" si="52"/>
        <v>133240.45450622958</v>
      </c>
      <c r="DG13" s="30">
        <f t="shared" si="53"/>
        <v>0</v>
      </c>
      <c r="DH13" s="14">
        <v>3702089.7803396694</v>
      </c>
    </row>
    <row r="14" spans="1:112" s="46" customFormat="1" x14ac:dyDescent="0.25">
      <c r="A14" s="38" t="s">
        <v>26</v>
      </c>
      <c r="B14" s="39">
        <v>2.8060610919586305E-4</v>
      </c>
      <c r="C14" s="40">
        <v>2.7999999999999998E-4</v>
      </c>
      <c r="D14" s="41">
        <v>1828.5286122844864</v>
      </c>
      <c r="E14" s="42">
        <f>E3*B14</f>
        <v>1322.1768039338674</v>
      </c>
      <c r="F14" s="42">
        <v>506.35180835061885</v>
      </c>
      <c r="G14" s="43">
        <f t="shared" si="0"/>
        <v>1462.8228898275893</v>
      </c>
      <c r="H14" s="42">
        <f t="shared" si="18"/>
        <v>1057.7414431470941</v>
      </c>
      <c r="I14" s="44">
        <f t="shared" si="19"/>
        <v>405.08144668049511</v>
      </c>
      <c r="J14" s="41">
        <v>2487.5229386272008</v>
      </c>
      <c r="K14" s="42">
        <f>C14*K3</f>
        <v>1386.5419503390638</v>
      </c>
      <c r="L14" s="42">
        <f>C14*K4</f>
        <v>1100.9809882881373</v>
      </c>
      <c r="M14" s="42">
        <f t="shared" si="1"/>
        <v>1990.0183509017609</v>
      </c>
      <c r="N14" s="42">
        <f t="shared" si="20"/>
        <v>1109.233560271251</v>
      </c>
      <c r="O14" s="45">
        <f t="shared" si="21"/>
        <v>880.78479063050986</v>
      </c>
      <c r="P14" s="41">
        <v>2320.5426765090442</v>
      </c>
      <c r="Q14" s="42">
        <f>C14*Q3</f>
        <v>1380.9869149620295</v>
      </c>
      <c r="R14" s="42">
        <f>C14*Q4</f>
        <v>939.55576154701487</v>
      </c>
      <c r="S14" s="42">
        <f t="shared" si="2"/>
        <v>1856.4341412072354</v>
      </c>
      <c r="T14" s="42">
        <f t="shared" si="22"/>
        <v>1104.7895319696236</v>
      </c>
      <c r="U14" s="45">
        <f t="shared" si="23"/>
        <v>751.64460923761192</v>
      </c>
      <c r="V14" s="41">
        <v>3137.1351643261969</v>
      </c>
      <c r="W14" s="42">
        <f>C14*W3</f>
        <v>1729.898627891605</v>
      </c>
      <c r="X14" s="42">
        <f>C14*W4</f>
        <v>1407.2365364345915</v>
      </c>
      <c r="Y14" s="42">
        <f t="shared" si="3"/>
        <v>2509.7081314609572</v>
      </c>
      <c r="Z14" s="42">
        <f t="shared" si="24"/>
        <v>1383.918902313284</v>
      </c>
      <c r="AA14" s="45">
        <f t="shared" si="25"/>
        <v>1125.7892291476733</v>
      </c>
      <c r="AB14" s="41">
        <v>3229.6102120034247</v>
      </c>
      <c r="AC14" s="42">
        <f>C14*AC3</f>
        <v>1729.8986278749599</v>
      </c>
      <c r="AD14" s="42">
        <f>C14*AC4</f>
        <v>1499.7115841284649</v>
      </c>
      <c r="AE14" s="42">
        <f t="shared" si="4"/>
        <v>2583.6881696027403</v>
      </c>
      <c r="AF14" s="42">
        <f t="shared" si="26"/>
        <v>1383.9189022999681</v>
      </c>
      <c r="AG14" s="45">
        <f t="shared" si="27"/>
        <v>1199.7692673027721</v>
      </c>
      <c r="AH14" s="41">
        <v>1997.5600630850972</v>
      </c>
      <c r="AI14" s="42">
        <f>C14*AI3</f>
        <v>1729.8986278583145</v>
      </c>
      <c r="AJ14" s="42">
        <f>C14*AI4</f>
        <v>267.6614352267826</v>
      </c>
      <c r="AK14" s="42">
        <f t="shared" si="5"/>
        <v>1598.0480504680777</v>
      </c>
      <c r="AL14" s="42">
        <f t="shared" si="28"/>
        <v>1383.9189022866517</v>
      </c>
      <c r="AM14" s="45">
        <f t="shared" si="29"/>
        <v>214.1291481814261</v>
      </c>
      <c r="AN14" s="41">
        <v>1997.5600614126888</v>
      </c>
      <c r="AO14" s="42">
        <v>1729.8986278583145</v>
      </c>
      <c r="AP14" s="42">
        <v>267.6614352267826</v>
      </c>
      <c r="AQ14" s="42">
        <f t="shared" si="6"/>
        <v>1598.0480504680777</v>
      </c>
      <c r="AR14" s="42">
        <f t="shared" si="30"/>
        <v>1383.9189022866517</v>
      </c>
      <c r="AS14" s="45">
        <f t="shared" si="31"/>
        <v>214.1291481814261</v>
      </c>
      <c r="AT14" s="41">
        <v>2308.7640292736824</v>
      </c>
      <c r="AU14" s="42">
        <f>C14*AU3</f>
        <v>2041.1025990641251</v>
      </c>
      <c r="AV14" s="42">
        <f>C14*AU4</f>
        <v>267.66143020955712</v>
      </c>
      <c r="AW14" s="42">
        <f t="shared" si="7"/>
        <v>1847.011223418946</v>
      </c>
      <c r="AX14" s="42">
        <f t="shared" si="32"/>
        <v>1632.8820792513002</v>
      </c>
      <c r="AY14" s="45">
        <f t="shared" si="33"/>
        <v>214.12914416764571</v>
      </c>
      <c r="AZ14" s="41">
        <v>2381.8824226800125</v>
      </c>
      <c r="BA14" s="42">
        <f>C14*BA3</f>
        <v>2041.1025990641251</v>
      </c>
      <c r="BB14" s="42">
        <f>C14*BA4</f>
        <v>340.77982361588772</v>
      </c>
      <c r="BC14" s="42">
        <f t="shared" si="8"/>
        <v>1905.5059381440103</v>
      </c>
      <c r="BD14" s="42">
        <f t="shared" si="34"/>
        <v>1632.8820792513002</v>
      </c>
      <c r="BE14" s="45">
        <f t="shared" si="35"/>
        <v>272.62385889271019</v>
      </c>
      <c r="BF14" s="41">
        <v>2381.8824243524214</v>
      </c>
      <c r="BG14" s="42">
        <v>2041.1025990641251</v>
      </c>
      <c r="BH14" s="42">
        <v>340.77982361588772</v>
      </c>
      <c r="BI14" s="42">
        <f t="shared" si="9"/>
        <v>1905.5059381440103</v>
      </c>
      <c r="BJ14" s="42">
        <f t="shared" si="36"/>
        <v>1632.8820792513002</v>
      </c>
      <c r="BK14" s="45">
        <f t="shared" si="37"/>
        <v>272.62385889271019</v>
      </c>
      <c r="BL14" s="41">
        <v>2056.532549045628</v>
      </c>
      <c r="BM14" s="42">
        <f>C14*BM3</f>
        <v>1715.7527254297406</v>
      </c>
      <c r="BN14" s="42">
        <f>C14*BM4</f>
        <v>340.77982361588772</v>
      </c>
      <c r="BO14" s="42">
        <f t="shared" si="10"/>
        <v>1645.2260392365026</v>
      </c>
      <c r="BP14" s="42">
        <f t="shared" si="38"/>
        <v>1372.6021803437925</v>
      </c>
      <c r="BQ14" s="45">
        <f t="shared" si="39"/>
        <v>272.62385889271019</v>
      </c>
      <c r="BR14" s="41">
        <v>1715.7527254297406</v>
      </c>
      <c r="BS14" s="42">
        <f>C14*BS3</f>
        <v>1715.7527254297406</v>
      </c>
      <c r="BT14" s="42">
        <v>0</v>
      </c>
      <c r="BU14" s="42">
        <f t="shared" si="11"/>
        <v>1372.6021803437925</v>
      </c>
      <c r="BV14" s="42">
        <f t="shared" si="40"/>
        <v>1372.6021803437925</v>
      </c>
      <c r="BW14" s="45">
        <f t="shared" si="41"/>
        <v>0</v>
      </c>
      <c r="BX14" s="41">
        <v>1715.7527254297406</v>
      </c>
      <c r="BY14" s="42">
        <v>1715.7527254297406</v>
      </c>
      <c r="BZ14" s="42">
        <v>0</v>
      </c>
      <c r="CA14" s="42">
        <f t="shared" si="12"/>
        <v>1372.6021803437925</v>
      </c>
      <c r="CB14" s="42">
        <f t="shared" si="42"/>
        <v>1372.6021803437925</v>
      </c>
      <c r="CC14" s="45">
        <f t="shared" si="43"/>
        <v>0</v>
      </c>
      <c r="CD14" s="41">
        <v>1715.7527254297406</v>
      </c>
      <c r="CE14" s="42">
        <v>1715.7527254297406</v>
      </c>
      <c r="CF14" s="42">
        <v>0</v>
      </c>
      <c r="CG14" s="42">
        <f t="shared" si="13"/>
        <v>1372.6021803437925</v>
      </c>
      <c r="CH14" s="42">
        <f t="shared" si="44"/>
        <v>1372.6021803437925</v>
      </c>
      <c r="CI14" s="45">
        <f t="shared" si="45"/>
        <v>0</v>
      </c>
      <c r="CJ14" s="41">
        <v>1715.7527254297406</v>
      </c>
      <c r="CK14" s="42">
        <v>1715.7527254297406</v>
      </c>
      <c r="CL14" s="42">
        <v>0</v>
      </c>
      <c r="CM14" s="42">
        <f t="shared" si="14"/>
        <v>1372.6021803437925</v>
      </c>
      <c r="CN14" s="42">
        <f t="shared" si="46"/>
        <v>1372.6021803437925</v>
      </c>
      <c r="CO14" s="45">
        <f t="shared" si="47"/>
        <v>0</v>
      </c>
      <c r="CP14" s="41">
        <v>1715.7527254297406</v>
      </c>
      <c r="CQ14" s="42">
        <v>1715.7527254297406</v>
      </c>
      <c r="CR14" s="42">
        <v>0</v>
      </c>
      <c r="CS14" s="42">
        <f t="shared" si="15"/>
        <v>1372.6021803437925</v>
      </c>
      <c r="CT14" s="42">
        <f t="shared" si="48"/>
        <v>1372.6021803437925</v>
      </c>
      <c r="CU14" s="45">
        <f t="shared" si="49"/>
        <v>0</v>
      </c>
      <c r="CV14" s="41">
        <v>1715.7527254297406</v>
      </c>
      <c r="CW14" s="42">
        <v>1715.7527254297406</v>
      </c>
      <c r="CX14" s="42">
        <v>0</v>
      </c>
      <c r="CY14" s="42">
        <f t="shared" si="16"/>
        <v>1372.6021803437925</v>
      </c>
      <c r="CZ14" s="42">
        <f t="shared" si="50"/>
        <v>1372.6021803437925</v>
      </c>
      <c r="DA14" s="45">
        <f t="shared" si="51"/>
        <v>0</v>
      </c>
      <c r="DB14" s="41">
        <v>1715.7527254297406</v>
      </c>
      <c r="DC14" s="42">
        <v>1715.7527254297406</v>
      </c>
      <c r="DD14" s="42">
        <v>0</v>
      </c>
      <c r="DE14" s="42">
        <f t="shared" si="17"/>
        <v>1372.6021803437925</v>
      </c>
      <c r="DF14" s="42">
        <f t="shared" si="52"/>
        <v>1372.6021803437925</v>
      </c>
      <c r="DG14" s="44">
        <f t="shared" si="53"/>
        <v>0</v>
      </c>
      <c r="DH14" s="43">
        <v>38137.790231608065</v>
      </c>
    </row>
    <row r="15" spans="1:112" x14ac:dyDescent="0.25">
      <c r="A15" s="9" t="s">
        <v>27</v>
      </c>
      <c r="B15" s="10">
        <v>8.7138218552072474E-2</v>
      </c>
      <c r="C15" s="25">
        <v>8.695E-2</v>
      </c>
      <c r="D15" s="29">
        <v>567823.43870762887</v>
      </c>
      <c r="E15" s="4">
        <f>E3*B15</f>
        <v>410583.11822160636</v>
      </c>
      <c r="F15" s="4">
        <v>157240.32048602254</v>
      </c>
      <c r="G15" s="14">
        <f t="shared" si="0"/>
        <v>454258.75096610317</v>
      </c>
      <c r="H15" s="4">
        <f t="shared" si="18"/>
        <v>328466.49457728514</v>
      </c>
      <c r="I15" s="30">
        <f t="shared" si="19"/>
        <v>125792.25638881803</v>
      </c>
      <c r="J15" s="29">
        <v>772464.7125486969</v>
      </c>
      <c r="K15" s="4">
        <f>C15*K3</f>
        <v>430570.79493564862</v>
      </c>
      <c r="L15" s="4">
        <f>C15*K4</f>
        <v>341893.91761304834</v>
      </c>
      <c r="M15" s="4">
        <f t="shared" si="1"/>
        <v>617971.77003895759</v>
      </c>
      <c r="N15" s="4">
        <f t="shared" si="20"/>
        <v>344456.63594851893</v>
      </c>
      <c r="O15" s="55">
        <f t="shared" si="21"/>
        <v>273515.13409043866</v>
      </c>
      <c r="P15" s="29">
        <v>720611.3775802193</v>
      </c>
      <c r="Q15" s="4">
        <f>C15*Q3</f>
        <v>428845.75805695879</v>
      </c>
      <c r="R15" s="4">
        <f>C15*Q4</f>
        <v>291765.61952326051</v>
      </c>
      <c r="S15" s="4">
        <f t="shared" si="2"/>
        <v>576489.10206417553</v>
      </c>
      <c r="T15" s="4">
        <f t="shared" si="22"/>
        <v>343076.60644556704</v>
      </c>
      <c r="U15" s="55">
        <f t="shared" si="23"/>
        <v>233412.49561860843</v>
      </c>
      <c r="V15" s="29">
        <v>974192.50906486728</v>
      </c>
      <c r="W15" s="4">
        <f>C15*W3</f>
        <v>537195.30605419667</v>
      </c>
      <c r="X15" s="4">
        <f>C15*W4</f>
        <v>436997.20301067049</v>
      </c>
      <c r="Y15" s="4">
        <f t="shared" si="3"/>
        <v>779354.00725189375</v>
      </c>
      <c r="Z15" s="4">
        <f t="shared" si="24"/>
        <v>429756.24484335736</v>
      </c>
      <c r="AA15" s="55">
        <f t="shared" si="25"/>
        <v>349597.76240853639</v>
      </c>
      <c r="AB15" s="29">
        <v>1002909.3140489208</v>
      </c>
      <c r="AC15" s="4">
        <f>C15*AC3</f>
        <v>537195.30604902771</v>
      </c>
      <c r="AD15" s="4">
        <f>C15*AC4</f>
        <v>465714.00799989299</v>
      </c>
      <c r="AE15" s="4">
        <f t="shared" si="4"/>
        <v>802327.45123913651</v>
      </c>
      <c r="AF15" s="4">
        <f t="shared" si="26"/>
        <v>429756.24483922217</v>
      </c>
      <c r="AG15" s="55">
        <f t="shared" si="27"/>
        <v>372571.2063999144</v>
      </c>
      <c r="AH15" s="29">
        <v>620313.74101874721</v>
      </c>
      <c r="AI15" s="4">
        <f>C15*AI3</f>
        <v>537195.30604385876</v>
      </c>
      <c r="AJ15" s="4">
        <f>C15*AI4</f>
        <v>83118.434974888398</v>
      </c>
      <c r="AK15" s="4">
        <f t="shared" si="5"/>
        <v>496250.99281499779</v>
      </c>
      <c r="AL15" s="4">
        <f t="shared" si="28"/>
        <v>429756.24483508704</v>
      </c>
      <c r="AM15" s="55">
        <f t="shared" si="29"/>
        <v>66494.747979910724</v>
      </c>
      <c r="AN15" s="29">
        <v>620313.74049940461</v>
      </c>
      <c r="AO15" s="4">
        <v>537195.30604385876</v>
      </c>
      <c r="AP15" s="4">
        <v>83118.434974888398</v>
      </c>
      <c r="AQ15" s="4">
        <f t="shared" si="6"/>
        <v>496250.99281499779</v>
      </c>
      <c r="AR15" s="4">
        <f t="shared" si="30"/>
        <v>429756.24483508704</v>
      </c>
      <c r="AS15" s="55">
        <f t="shared" si="31"/>
        <v>66494.747979910724</v>
      </c>
      <c r="AT15" s="29">
        <v>716953.68694766681</v>
      </c>
      <c r="AU15" s="4">
        <f>C15*AU3</f>
        <v>633835.25353080605</v>
      </c>
      <c r="AV15" s="4">
        <f>C15*AU4</f>
        <v>83118.433416860687</v>
      </c>
      <c r="AW15" s="4">
        <f t="shared" si="7"/>
        <v>573562.94955813338</v>
      </c>
      <c r="AX15" s="4">
        <f t="shared" si="32"/>
        <v>507068.20282464486</v>
      </c>
      <c r="AY15" s="55">
        <f t="shared" si="33"/>
        <v>66494.746733488559</v>
      </c>
      <c r="AZ15" s="29">
        <v>739659.55947152537</v>
      </c>
      <c r="BA15" s="4">
        <f>C15*BA3</f>
        <v>633835.25353080605</v>
      </c>
      <c r="BB15" s="4">
        <f>C15*BA4</f>
        <v>105824.30594071942</v>
      </c>
      <c r="BC15" s="4">
        <f t="shared" si="8"/>
        <v>591727.64757722034</v>
      </c>
      <c r="BD15" s="4">
        <f t="shared" si="34"/>
        <v>507068.20282464486</v>
      </c>
      <c r="BE15" s="55">
        <f t="shared" si="35"/>
        <v>84659.444752575539</v>
      </c>
      <c r="BF15" s="29">
        <v>739659.55999086809</v>
      </c>
      <c r="BG15" s="4">
        <v>633835.25353080605</v>
      </c>
      <c r="BH15" s="4">
        <v>105824.30594071942</v>
      </c>
      <c r="BI15" s="4">
        <f t="shared" si="9"/>
        <v>591727.64757722034</v>
      </c>
      <c r="BJ15" s="4">
        <f t="shared" si="36"/>
        <v>507068.20282464486</v>
      </c>
      <c r="BK15" s="55">
        <f t="shared" si="37"/>
        <v>84659.444752575539</v>
      </c>
      <c r="BL15" s="29">
        <v>638626.80406970496</v>
      </c>
      <c r="BM15" s="4">
        <f>C15*BM3</f>
        <v>532802.49812898552</v>
      </c>
      <c r="BN15" s="4">
        <f>C15*BM4</f>
        <v>105824.30594071942</v>
      </c>
      <c r="BO15" s="4">
        <f t="shared" si="10"/>
        <v>510901.44325576397</v>
      </c>
      <c r="BP15" s="4">
        <f t="shared" si="38"/>
        <v>426241.99850318843</v>
      </c>
      <c r="BQ15" s="55">
        <f t="shared" si="39"/>
        <v>84659.444752575539</v>
      </c>
      <c r="BR15" s="29">
        <v>532802.49812898552</v>
      </c>
      <c r="BS15" s="4">
        <f>C15*BS3</f>
        <v>532802.49812898552</v>
      </c>
      <c r="BT15" s="4">
        <v>0</v>
      </c>
      <c r="BU15" s="4">
        <f t="shared" si="11"/>
        <v>426241.99850318843</v>
      </c>
      <c r="BV15" s="4">
        <f t="shared" si="40"/>
        <v>426241.99850318843</v>
      </c>
      <c r="BW15" s="55">
        <f t="shared" si="41"/>
        <v>0</v>
      </c>
      <c r="BX15" s="29">
        <v>532802.49812898552</v>
      </c>
      <c r="BY15" s="4">
        <v>532802.49812898552</v>
      </c>
      <c r="BZ15" s="4">
        <v>0</v>
      </c>
      <c r="CA15" s="4">
        <f t="shared" si="12"/>
        <v>426241.99850318843</v>
      </c>
      <c r="CB15" s="4">
        <f t="shared" si="42"/>
        <v>426241.99850318843</v>
      </c>
      <c r="CC15" s="55">
        <f t="shared" si="43"/>
        <v>0</v>
      </c>
      <c r="CD15" s="29">
        <v>532802.49812898552</v>
      </c>
      <c r="CE15" s="4">
        <v>532802.49812898552</v>
      </c>
      <c r="CF15" s="4">
        <v>0</v>
      </c>
      <c r="CG15" s="4">
        <f t="shared" si="13"/>
        <v>426241.99850318843</v>
      </c>
      <c r="CH15" s="4">
        <f t="shared" si="44"/>
        <v>426241.99850318843</v>
      </c>
      <c r="CI15" s="55">
        <f t="shared" si="45"/>
        <v>0</v>
      </c>
      <c r="CJ15" s="29">
        <v>532802.49812898552</v>
      </c>
      <c r="CK15" s="4">
        <v>532802.49812898552</v>
      </c>
      <c r="CL15" s="4">
        <v>0</v>
      </c>
      <c r="CM15" s="4">
        <f t="shared" si="14"/>
        <v>426241.99850318843</v>
      </c>
      <c r="CN15" s="4">
        <f t="shared" si="46"/>
        <v>426241.99850318843</v>
      </c>
      <c r="CO15" s="55">
        <f t="shared" si="47"/>
        <v>0</v>
      </c>
      <c r="CP15" s="29">
        <v>532802.49812898552</v>
      </c>
      <c r="CQ15" s="4">
        <v>532802.49812898552</v>
      </c>
      <c r="CR15" s="4">
        <v>0</v>
      </c>
      <c r="CS15" s="4">
        <f t="shared" si="15"/>
        <v>426241.99850318843</v>
      </c>
      <c r="CT15" s="4">
        <f t="shared" si="48"/>
        <v>426241.99850318843</v>
      </c>
      <c r="CU15" s="55">
        <f t="shared" si="49"/>
        <v>0</v>
      </c>
      <c r="CV15" s="29">
        <v>532802.49812898552</v>
      </c>
      <c r="CW15" s="4">
        <v>532802.49812898552</v>
      </c>
      <c r="CX15" s="4">
        <v>0</v>
      </c>
      <c r="CY15" s="4">
        <f t="shared" si="16"/>
        <v>426241.99850318843</v>
      </c>
      <c r="CZ15" s="4">
        <f t="shared" si="50"/>
        <v>426241.99850318843</v>
      </c>
      <c r="DA15" s="55">
        <f t="shared" si="51"/>
        <v>0</v>
      </c>
      <c r="DB15" s="29">
        <v>532802.49812898552</v>
      </c>
      <c r="DC15" s="4">
        <v>532802.49812898552</v>
      </c>
      <c r="DD15" s="4">
        <v>0</v>
      </c>
      <c r="DE15" s="4">
        <f t="shared" si="17"/>
        <v>426241.99850318843</v>
      </c>
      <c r="DF15" s="4">
        <f t="shared" si="52"/>
        <v>426241.99850318843</v>
      </c>
      <c r="DG15" s="30">
        <f t="shared" si="53"/>
        <v>0</v>
      </c>
      <c r="DH15" s="14">
        <v>11843145.930851152</v>
      </c>
    </row>
    <row r="16" spans="1:112" s="46" customFormat="1" x14ac:dyDescent="0.25">
      <c r="A16" s="38" t="s">
        <v>28</v>
      </c>
      <c r="B16" s="39">
        <v>6.4238755712338657E-3</v>
      </c>
      <c r="C16" s="40">
        <v>6.4099999999999999E-3</v>
      </c>
      <c r="D16" s="41">
        <v>41860.24430265557</v>
      </c>
      <c r="E16" s="42">
        <f>E3*B16</f>
        <v>30268.404690057469</v>
      </c>
      <c r="F16" s="42">
        <v>11591.839612598096</v>
      </c>
      <c r="G16" s="43">
        <f t="shared" si="0"/>
        <v>33488.195442124452</v>
      </c>
      <c r="H16" s="42">
        <f t="shared" si="18"/>
        <v>24214.723752045975</v>
      </c>
      <c r="I16" s="44">
        <f t="shared" si="19"/>
        <v>9273.471690078477</v>
      </c>
      <c r="J16" s="41">
        <v>56946.507273572715</v>
      </c>
      <c r="K16" s="42">
        <f>C16*K3</f>
        <v>31741.906791690712</v>
      </c>
      <c r="L16" s="42">
        <f>C16*K4</f>
        <v>25204.600481882</v>
      </c>
      <c r="M16" s="42">
        <f t="shared" si="1"/>
        <v>45557.205818858172</v>
      </c>
      <c r="N16" s="42">
        <f t="shared" si="20"/>
        <v>25393.52543335257</v>
      </c>
      <c r="O16" s="45">
        <f t="shared" si="21"/>
        <v>20163.680385505602</v>
      </c>
      <c r="P16" s="41">
        <v>53123.851987224909</v>
      </c>
      <c r="Q16" s="42">
        <f>C16*Q3</f>
        <v>31614.736160380748</v>
      </c>
      <c r="R16" s="42">
        <f>C16*Q4</f>
        <v>21509.115826844161</v>
      </c>
      <c r="S16" s="42">
        <f t="shared" si="2"/>
        <v>42499.081589779933</v>
      </c>
      <c r="T16" s="42">
        <f t="shared" si="22"/>
        <v>25291.788928304599</v>
      </c>
      <c r="U16" s="45">
        <f t="shared" si="23"/>
        <v>17207.292661475331</v>
      </c>
      <c r="V16" s="41">
        <v>71817.987154753297</v>
      </c>
      <c r="W16" s="42">
        <f>C16*W3</f>
        <v>39602.3221599471</v>
      </c>
      <c r="X16" s="42">
        <f>C16*W4</f>
        <v>32215.664994806186</v>
      </c>
      <c r="Y16" s="42">
        <f t="shared" si="3"/>
        <v>57454.389723802633</v>
      </c>
      <c r="Z16" s="42">
        <f t="shared" si="24"/>
        <v>31681.857727957682</v>
      </c>
      <c r="AA16" s="45">
        <f t="shared" si="25"/>
        <v>25772.531995844951</v>
      </c>
      <c r="AB16" s="41">
        <v>73935.005210506977</v>
      </c>
      <c r="AC16" s="42">
        <f>C16*AC3</f>
        <v>39602.322159566043</v>
      </c>
      <c r="AD16" s="42">
        <f>C16*AC4</f>
        <v>34332.683050940934</v>
      </c>
      <c r="AE16" s="42">
        <f t="shared" si="4"/>
        <v>59148.00416840559</v>
      </c>
      <c r="AF16" s="42">
        <f t="shared" si="26"/>
        <v>31681.857727652838</v>
      </c>
      <c r="AG16" s="45">
        <f t="shared" si="27"/>
        <v>27466.146440752749</v>
      </c>
      <c r="AH16" s="41">
        <v>45729.857158483836</v>
      </c>
      <c r="AI16" s="42">
        <f>C16*AI3</f>
        <v>39602.322159184987</v>
      </c>
      <c r="AJ16" s="42">
        <f>C16*AI4</f>
        <v>6127.5349992988449</v>
      </c>
      <c r="AK16" s="42">
        <f t="shared" si="5"/>
        <v>36583.885726787063</v>
      </c>
      <c r="AL16" s="42">
        <f t="shared" si="28"/>
        <v>31681.85772734799</v>
      </c>
      <c r="AM16" s="45">
        <f t="shared" si="29"/>
        <v>4902.0279994390758</v>
      </c>
      <c r="AN16" s="41">
        <v>45729.85712019763</v>
      </c>
      <c r="AO16" s="42">
        <v>39602.322159184987</v>
      </c>
      <c r="AP16" s="42">
        <v>6127.5349992988449</v>
      </c>
      <c r="AQ16" s="42">
        <f t="shared" si="6"/>
        <v>36583.885726787063</v>
      </c>
      <c r="AR16" s="42">
        <f t="shared" si="30"/>
        <v>31681.85772734799</v>
      </c>
      <c r="AS16" s="45">
        <f t="shared" si="31"/>
        <v>4902.0279994390758</v>
      </c>
      <c r="AT16" s="41">
        <v>52854.205098729661</v>
      </c>
      <c r="AU16" s="42">
        <f>C16*AU3</f>
        <v>46726.670214289436</v>
      </c>
      <c r="AV16" s="42">
        <f>C16*AU4</f>
        <v>6127.5348844402188</v>
      </c>
      <c r="AW16" s="42">
        <f t="shared" si="7"/>
        <v>42283.364078983723</v>
      </c>
      <c r="AX16" s="42">
        <f t="shared" si="32"/>
        <v>37381.336171431547</v>
      </c>
      <c r="AY16" s="45">
        <f t="shared" si="33"/>
        <v>4902.0279075521748</v>
      </c>
      <c r="AZ16" s="41">
        <v>54528.094033496011</v>
      </c>
      <c r="BA16" s="42">
        <f>C16*BA3</f>
        <v>46726.670214289436</v>
      </c>
      <c r="BB16" s="42">
        <f>C16*BA4</f>
        <v>7801.4238192065732</v>
      </c>
      <c r="BC16" s="42">
        <f t="shared" si="8"/>
        <v>43622.475226796807</v>
      </c>
      <c r="BD16" s="42">
        <f t="shared" si="34"/>
        <v>37381.336171431547</v>
      </c>
      <c r="BE16" s="45">
        <f t="shared" si="35"/>
        <v>6241.1390553652591</v>
      </c>
      <c r="BF16" s="41">
        <v>54528.094071782223</v>
      </c>
      <c r="BG16" s="42">
        <v>46726.670214289436</v>
      </c>
      <c r="BH16" s="42">
        <v>7801.4238192065732</v>
      </c>
      <c r="BI16" s="42">
        <f t="shared" si="9"/>
        <v>43622.475226796807</v>
      </c>
      <c r="BJ16" s="42">
        <f t="shared" si="36"/>
        <v>37381.336171431547</v>
      </c>
      <c r="BK16" s="45">
        <f t="shared" si="37"/>
        <v>6241.1390553652591</v>
      </c>
      <c r="BL16" s="41">
        <v>47079.905854937424</v>
      </c>
      <c r="BM16" s="42">
        <f>C16*BM3</f>
        <v>39278.482035730849</v>
      </c>
      <c r="BN16" s="42">
        <f>C16*BM4</f>
        <v>7801.4238192065732</v>
      </c>
      <c r="BO16" s="42">
        <f t="shared" si="10"/>
        <v>37663.924683949939</v>
      </c>
      <c r="BP16" s="42">
        <f t="shared" si="38"/>
        <v>31422.785628584679</v>
      </c>
      <c r="BQ16" s="45">
        <f t="shared" si="39"/>
        <v>6241.1390553652591</v>
      </c>
      <c r="BR16" s="41">
        <v>39278.482035730849</v>
      </c>
      <c r="BS16" s="42">
        <f>C16*BS3</f>
        <v>39278.482035730849</v>
      </c>
      <c r="BT16" s="42">
        <v>0</v>
      </c>
      <c r="BU16" s="42">
        <f t="shared" si="11"/>
        <v>31422.785628584679</v>
      </c>
      <c r="BV16" s="42">
        <f t="shared" si="40"/>
        <v>31422.785628584679</v>
      </c>
      <c r="BW16" s="45">
        <f t="shared" si="41"/>
        <v>0</v>
      </c>
      <c r="BX16" s="41">
        <v>39278.482035730849</v>
      </c>
      <c r="BY16" s="42">
        <v>39278.482035730849</v>
      </c>
      <c r="BZ16" s="42">
        <v>0</v>
      </c>
      <c r="CA16" s="42">
        <f t="shared" si="12"/>
        <v>31422.785628584679</v>
      </c>
      <c r="CB16" s="42">
        <f t="shared" si="42"/>
        <v>31422.785628584679</v>
      </c>
      <c r="CC16" s="45">
        <f t="shared" si="43"/>
        <v>0</v>
      </c>
      <c r="CD16" s="41">
        <v>39278.482035730849</v>
      </c>
      <c r="CE16" s="42">
        <v>39278.482035730849</v>
      </c>
      <c r="CF16" s="42">
        <v>0</v>
      </c>
      <c r="CG16" s="42">
        <f t="shared" si="13"/>
        <v>31422.785628584679</v>
      </c>
      <c r="CH16" s="42">
        <f t="shared" si="44"/>
        <v>31422.785628584679</v>
      </c>
      <c r="CI16" s="45">
        <f t="shared" si="45"/>
        <v>0</v>
      </c>
      <c r="CJ16" s="41">
        <v>39278.482035730849</v>
      </c>
      <c r="CK16" s="42">
        <v>39278.482035730849</v>
      </c>
      <c r="CL16" s="42">
        <v>0</v>
      </c>
      <c r="CM16" s="42">
        <f t="shared" si="14"/>
        <v>31422.785628584679</v>
      </c>
      <c r="CN16" s="42">
        <f t="shared" si="46"/>
        <v>31422.785628584679</v>
      </c>
      <c r="CO16" s="45">
        <f t="shared" si="47"/>
        <v>0</v>
      </c>
      <c r="CP16" s="41">
        <v>39278.482035730849</v>
      </c>
      <c r="CQ16" s="42">
        <v>39278.482035730849</v>
      </c>
      <c r="CR16" s="42">
        <v>0</v>
      </c>
      <c r="CS16" s="42">
        <f t="shared" si="15"/>
        <v>31422.785628584679</v>
      </c>
      <c r="CT16" s="42">
        <f t="shared" si="48"/>
        <v>31422.785628584679</v>
      </c>
      <c r="CU16" s="45">
        <f t="shared" si="49"/>
        <v>0</v>
      </c>
      <c r="CV16" s="41">
        <v>39278.482035730849</v>
      </c>
      <c r="CW16" s="42">
        <v>39278.482035730849</v>
      </c>
      <c r="CX16" s="42">
        <v>0</v>
      </c>
      <c r="CY16" s="42">
        <f t="shared" si="16"/>
        <v>31422.785628584679</v>
      </c>
      <c r="CZ16" s="42">
        <f t="shared" si="50"/>
        <v>31422.785628584679</v>
      </c>
      <c r="DA16" s="45">
        <f t="shared" si="51"/>
        <v>0</v>
      </c>
      <c r="DB16" s="41">
        <v>39278.482035730849</v>
      </c>
      <c r="DC16" s="42">
        <v>39278.482035730849</v>
      </c>
      <c r="DD16" s="42">
        <v>0</v>
      </c>
      <c r="DE16" s="42">
        <f t="shared" si="17"/>
        <v>31422.785628584679</v>
      </c>
      <c r="DF16" s="42">
        <f t="shared" si="52"/>
        <v>31422.785628584679</v>
      </c>
      <c r="DG16" s="44">
        <f t="shared" si="53"/>
        <v>0</v>
      </c>
      <c r="DH16" s="43">
        <v>873082.98351645609</v>
      </c>
    </row>
    <row r="17" spans="1:112" x14ac:dyDescent="0.25">
      <c r="A17" s="9" t="s">
        <v>29</v>
      </c>
      <c r="B17" s="10">
        <v>9.4003046580614126E-3</v>
      </c>
      <c r="C17" s="25">
        <v>9.3799999999999994E-3</v>
      </c>
      <c r="D17" s="29">
        <v>61255.708511530298</v>
      </c>
      <c r="E17" s="4">
        <f>E3*B17</f>
        <v>44292.92293178456</v>
      </c>
      <c r="F17" s="4">
        <v>16962.785579745731</v>
      </c>
      <c r="G17" s="14">
        <f t="shared" si="0"/>
        <v>49004.566809224234</v>
      </c>
      <c r="H17" s="4">
        <f t="shared" si="18"/>
        <v>35434.338345427648</v>
      </c>
      <c r="I17" s="30">
        <f t="shared" si="19"/>
        <v>13570.228463796586</v>
      </c>
      <c r="J17" s="29">
        <v>83332.018444011235</v>
      </c>
      <c r="K17" s="4">
        <f>C17*K3</f>
        <v>46449.155336358635</v>
      </c>
      <c r="L17" s="4">
        <f>C17*K4</f>
        <v>36882.8631076526</v>
      </c>
      <c r="M17" s="4">
        <f t="shared" si="1"/>
        <v>66665.614755208982</v>
      </c>
      <c r="N17" s="4">
        <f t="shared" si="20"/>
        <v>37159.324269086908</v>
      </c>
      <c r="O17" s="55">
        <f t="shared" si="21"/>
        <v>29506.290486122081</v>
      </c>
      <c r="P17" s="29">
        <v>77738.179663052986</v>
      </c>
      <c r="Q17" s="4">
        <f>C17*Q3</f>
        <v>46263.061651227988</v>
      </c>
      <c r="R17" s="4">
        <f>C17*Q4</f>
        <v>31475.118011824998</v>
      </c>
      <c r="S17" s="4">
        <f t="shared" si="2"/>
        <v>62190.54373044239</v>
      </c>
      <c r="T17" s="4">
        <f t="shared" si="22"/>
        <v>37010.449320982392</v>
      </c>
      <c r="U17" s="55">
        <f t="shared" si="23"/>
        <v>25180.094409459998</v>
      </c>
      <c r="V17" s="29">
        <v>105094.02800492759</v>
      </c>
      <c r="W17" s="4">
        <f>C17*W3</f>
        <v>57951.604034368771</v>
      </c>
      <c r="X17" s="4">
        <f>C17*W4</f>
        <v>47142.423970558819</v>
      </c>
      <c r="Y17" s="4">
        <f t="shared" si="3"/>
        <v>84075.222403942083</v>
      </c>
      <c r="Z17" s="4">
        <f t="shared" si="24"/>
        <v>46361.28322749502</v>
      </c>
      <c r="AA17" s="55">
        <f t="shared" si="25"/>
        <v>37713.939176447057</v>
      </c>
      <c r="AB17" s="29">
        <v>108191.94210211473</v>
      </c>
      <c r="AC17" s="4">
        <f>C17*AC3</f>
        <v>57951.604033811156</v>
      </c>
      <c r="AD17" s="4">
        <f>C17*AC4</f>
        <v>50240.338068303579</v>
      </c>
      <c r="AE17" s="4">
        <f t="shared" si="4"/>
        <v>86553.553681691788</v>
      </c>
      <c r="AF17" s="4">
        <f t="shared" si="26"/>
        <v>46361.283227048931</v>
      </c>
      <c r="AG17" s="55">
        <f t="shared" si="27"/>
        <v>40192.270454642865</v>
      </c>
      <c r="AH17" s="29">
        <v>66918.262113350764</v>
      </c>
      <c r="AI17" s="4">
        <f>C17*AI3</f>
        <v>57951.604033253541</v>
      </c>
      <c r="AJ17" s="4">
        <f>C17*AI4</f>
        <v>8966.6580800972188</v>
      </c>
      <c r="AK17" s="4">
        <f t="shared" si="5"/>
        <v>53534.609690680612</v>
      </c>
      <c r="AL17" s="4">
        <f t="shared" si="28"/>
        <v>46361.283226602834</v>
      </c>
      <c r="AM17" s="55">
        <f t="shared" si="29"/>
        <v>7173.3264640777752</v>
      </c>
      <c r="AN17" s="29">
        <v>66918.262057325075</v>
      </c>
      <c r="AO17" s="4">
        <v>57951.604033253541</v>
      </c>
      <c r="AP17" s="4">
        <v>8966.6580800972188</v>
      </c>
      <c r="AQ17" s="4">
        <f t="shared" si="6"/>
        <v>53534.609690680612</v>
      </c>
      <c r="AR17" s="4">
        <f t="shared" si="30"/>
        <v>46361.283226602834</v>
      </c>
      <c r="AS17" s="55">
        <f t="shared" si="31"/>
        <v>7173.3264640777752</v>
      </c>
      <c r="AT17" s="29">
        <v>77343.594980668364</v>
      </c>
      <c r="AU17" s="4">
        <f>C17*AU3</f>
        <v>68376.9370686482</v>
      </c>
      <c r="AV17" s="4">
        <f>C17*AU4</f>
        <v>8966.6579120201641</v>
      </c>
      <c r="AW17" s="4">
        <f t="shared" si="7"/>
        <v>61874.875984534694</v>
      </c>
      <c r="AX17" s="4">
        <f t="shared" si="32"/>
        <v>54701.549654918563</v>
      </c>
      <c r="AY17" s="55">
        <f t="shared" si="33"/>
        <v>7173.3263296161313</v>
      </c>
      <c r="AZ17" s="29">
        <v>79793.061159780424</v>
      </c>
      <c r="BA17" s="4">
        <f>C17*BA3</f>
        <v>68376.9370686482</v>
      </c>
      <c r="BB17" s="4">
        <f>C17*BA4</f>
        <v>11416.124091132238</v>
      </c>
      <c r="BC17" s="4">
        <f t="shared" si="8"/>
        <v>63834.448927824356</v>
      </c>
      <c r="BD17" s="4">
        <f t="shared" si="34"/>
        <v>54701.549654918563</v>
      </c>
      <c r="BE17" s="55">
        <f t="shared" si="35"/>
        <v>9132.8992729057918</v>
      </c>
      <c r="BF17" s="29">
        <v>79793.061215806112</v>
      </c>
      <c r="BG17" s="4">
        <v>68376.9370686482</v>
      </c>
      <c r="BH17" s="4">
        <v>11416.124091132238</v>
      </c>
      <c r="BI17" s="4">
        <f t="shared" si="9"/>
        <v>63834.448927824356</v>
      </c>
      <c r="BJ17" s="4">
        <f t="shared" si="36"/>
        <v>54701.549654918563</v>
      </c>
      <c r="BK17" s="55">
        <f t="shared" si="37"/>
        <v>9132.8992729057918</v>
      </c>
      <c r="BL17" s="29">
        <v>68893.840393028542</v>
      </c>
      <c r="BM17" s="4">
        <f>C17*BM3</f>
        <v>57477.716301896311</v>
      </c>
      <c r="BN17" s="4">
        <f>C17*BM4</f>
        <v>11416.124091132238</v>
      </c>
      <c r="BO17" s="4">
        <f t="shared" si="10"/>
        <v>55115.072314422847</v>
      </c>
      <c r="BP17" s="4">
        <f t="shared" si="38"/>
        <v>45982.173041517053</v>
      </c>
      <c r="BQ17" s="55">
        <f t="shared" si="39"/>
        <v>9132.8992729057918</v>
      </c>
      <c r="BR17" s="29">
        <v>57477.716301896311</v>
      </c>
      <c r="BS17" s="4">
        <f>C17*BS3</f>
        <v>57477.716301896311</v>
      </c>
      <c r="BT17" s="4">
        <v>0</v>
      </c>
      <c r="BU17" s="4">
        <f t="shared" si="11"/>
        <v>45982.173041517053</v>
      </c>
      <c r="BV17" s="4">
        <f t="shared" si="40"/>
        <v>45982.173041517053</v>
      </c>
      <c r="BW17" s="55">
        <f t="shared" si="41"/>
        <v>0</v>
      </c>
      <c r="BX17" s="29">
        <v>57477.716301896311</v>
      </c>
      <c r="BY17" s="4">
        <v>57477.716301896311</v>
      </c>
      <c r="BZ17" s="4">
        <v>0</v>
      </c>
      <c r="CA17" s="4">
        <f t="shared" si="12"/>
        <v>45982.173041517053</v>
      </c>
      <c r="CB17" s="4">
        <f t="shared" si="42"/>
        <v>45982.173041517053</v>
      </c>
      <c r="CC17" s="55">
        <f t="shared" si="43"/>
        <v>0</v>
      </c>
      <c r="CD17" s="29">
        <v>57477.716301896311</v>
      </c>
      <c r="CE17" s="4">
        <v>57477.716301896311</v>
      </c>
      <c r="CF17" s="4">
        <v>0</v>
      </c>
      <c r="CG17" s="4">
        <f t="shared" si="13"/>
        <v>45982.173041517053</v>
      </c>
      <c r="CH17" s="4">
        <f t="shared" si="44"/>
        <v>45982.173041517053</v>
      </c>
      <c r="CI17" s="55">
        <f t="shared" si="45"/>
        <v>0</v>
      </c>
      <c r="CJ17" s="29">
        <v>57477.716301896311</v>
      </c>
      <c r="CK17" s="4">
        <v>57477.716301896311</v>
      </c>
      <c r="CL17" s="4">
        <v>0</v>
      </c>
      <c r="CM17" s="4">
        <f t="shared" si="14"/>
        <v>45982.173041517053</v>
      </c>
      <c r="CN17" s="4">
        <f t="shared" si="46"/>
        <v>45982.173041517053</v>
      </c>
      <c r="CO17" s="55">
        <f t="shared" si="47"/>
        <v>0</v>
      </c>
      <c r="CP17" s="29">
        <v>57477.716301896311</v>
      </c>
      <c r="CQ17" s="4">
        <v>57477.716301896311</v>
      </c>
      <c r="CR17" s="4">
        <v>0</v>
      </c>
      <c r="CS17" s="4">
        <f t="shared" si="15"/>
        <v>45982.173041517053</v>
      </c>
      <c r="CT17" s="4">
        <f t="shared" si="48"/>
        <v>45982.173041517053</v>
      </c>
      <c r="CU17" s="55">
        <f t="shared" si="49"/>
        <v>0</v>
      </c>
      <c r="CV17" s="29">
        <v>57477.716301896311</v>
      </c>
      <c r="CW17" s="4">
        <v>57477.716301896311</v>
      </c>
      <c r="CX17" s="4">
        <v>0</v>
      </c>
      <c r="CY17" s="4">
        <f t="shared" si="16"/>
        <v>45982.173041517053</v>
      </c>
      <c r="CZ17" s="4">
        <f t="shared" si="50"/>
        <v>45982.173041517053</v>
      </c>
      <c r="DA17" s="55">
        <f t="shared" si="51"/>
        <v>0</v>
      </c>
      <c r="DB17" s="29">
        <v>57477.716301896311</v>
      </c>
      <c r="DC17" s="4">
        <v>57477.716301896311</v>
      </c>
      <c r="DD17" s="4">
        <v>0</v>
      </c>
      <c r="DE17" s="4">
        <f t="shared" si="17"/>
        <v>45982.173041517053</v>
      </c>
      <c r="DF17" s="4">
        <f t="shared" si="52"/>
        <v>45982.173041517053</v>
      </c>
      <c r="DG17" s="30">
        <f t="shared" si="53"/>
        <v>0</v>
      </c>
      <c r="DH17" s="14">
        <v>1277615.9727588703</v>
      </c>
    </row>
    <row r="18" spans="1:112" s="46" customFormat="1" x14ac:dyDescent="0.25">
      <c r="A18" s="38" t="s">
        <v>30</v>
      </c>
      <c r="B18" s="39">
        <v>1.4731820732782812E-3</v>
      </c>
      <c r="C18" s="40">
        <v>1.47E-3</v>
      </c>
      <c r="D18" s="41">
        <v>9599.7752144935548</v>
      </c>
      <c r="E18" s="42">
        <f>E3*B18</f>
        <v>6941.4282206528051</v>
      </c>
      <c r="F18" s="42">
        <v>2658.3469938407493</v>
      </c>
      <c r="G18" s="43">
        <f t="shared" si="0"/>
        <v>7679.8201715948444</v>
      </c>
      <c r="H18" s="42">
        <f t="shared" si="18"/>
        <v>5553.1425765222448</v>
      </c>
      <c r="I18" s="44">
        <f t="shared" si="19"/>
        <v>2126.6775950725996</v>
      </c>
      <c r="J18" s="41">
        <v>13059.495427792806</v>
      </c>
      <c r="K18" s="42">
        <f>C18*K3</f>
        <v>7279.3452392800855</v>
      </c>
      <c r="L18" s="42">
        <f>C18*K4</f>
        <v>5780.1501885127209</v>
      </c>
      <c r="M18" s="42">
        <f t="shared" si="1"/>
        <v>10447.596342234247</v>
      </c>
      <c r="N18" s="42">
        <f t="shared" si="20"/>
        <v>5823.4761914240689</v>
      </c>
      <c r="O18" s="45">
        <f t="shared" si="21"/>
        <v>4624.1201508101767</v>
      </c>
      <c r="P18" s="41">
        <v>12182.849051672483</v>
      </c>
      <c r="Q18" s="42">
        <f>C18*Q3</f>
        <v>7250.1813035506548</v>
      </c>
      <c r="R18" s="42">
        <f>C18*Q4</f>
        <v>4932.6677481218285</v>
      </c>
      <c r="S18" s="42">
        <f t="shared" si="2"/>
        <v>9746.2792413379866</v>
      </c>
      <c r="T18" s="42">
        <f t="shared" si="22"/>
        <v>5800.1450428405242</v>
      </c>
      <c r="U18" s="45">
        <f t="shared" si="23"/>
        <v>3946.1341984974629</v>
      </c>
      <c r="V18" s="41">
        <v>16469.959612712533</v>
      </c>
      <c r="W18" s="42">
        <f>C18*W3</f>
        <v>9081.9677964309267</v>
      </c>
      <c r="X18" s="42">
        <f>C18*W4</f>
        <v>7387.9918162816057</v>
      </c>
      <c r="Y18" s="42">
        <f t="shared" si="3"/>
        <v>13175.967690170026</v>
      </c>
      <c r="Z18" s="42">
        <f t="shared" si="24"/>
        <v>7265.5742371447413</v>
      </c>
      <c r="AA18" s="45">
        <f t="shared" si="25"/>
        <v>5910.3934530252845</v>
      </c>
      <c r="AB18" s="41">
        <v>16955.45361301798</v>
      </c>
      <c r="AC18" s="42">
        <f>C18*AC3</f>
        <v>9081.9677963435388</v>
      </c>
      <c r="AD18" s="42">
        <f>C18*AC4</f>
        <v>7873.4858166744416</v>
      </c>
      <c r="AE18" s="42">
        <f t="shared" si="4"/>
        <v>13564.362890414384</v>
      </c>
      <c r="AF18" s="42">
        <f t="shared" si="26"/>
        <v>7265.5742370748312</v>
      </c>
      <c r="AG18" s="45">
        <f t="shared" si="27"/>
        <v>6298.788653339554</v>
      </c>
      <c r="AH18" s="41">
        <v>10487.190331196762</v>
      </c>
      <c r="AI18" s="42">
        <f>C18*AI3</f>
        <v>9081.9677962561527</v>
      </c>
      <c r="AJ18" s="42">
        <f>C18*AI4</f>
        <v>1405.2225349406087</v>
      </c>
      <c r="AK18" s="42">
        <f t="shared" si="5"/>
        <v>8389.7522649574094</v>
      </c>
      <c r="AL18" s="42">
        <f t="shared" si="28"/>
        <v>7265.5742370049229</v>
      </c>
      <c r="AM18" s="45">
        <f t="shared" si="29"/>
        <v>1124.1780279524871</v>
      </c>
      <c r="AN18" s="41">
        <v>10487.190322416616</v>
      </c>
      <c r="AO18" s="42">
        <v>9081.9677962561527</v>
      </c>
      <c r="AP18" s="42">
        <v>1405.2225349406087</v>
      </c>
      <c r="AQ18" s="42">
        <f t="shared" si="6"/>
        <v>8389.7522649574094</v>
      </c>
      <c r="AR18" s="42">
        <f t="shared" si="30"/>
        <v>7265.5742370049229</v>
      </c>
      <c r="AS18" s="45">
        <f t="shared" si="31"/>
        <v>1124.1780279524871</v>
      </c>
      <c r="AT18" s="41">
        <v>12121.011153686833</v>
      </c>
      <c r="AU18" s="42">
        <f>C18*AU3</f>
        <v>10715.788645086657</v>
      </c>
      <c r="AV18" s="42">
        <f>C18*AU4</f>
        <v>1405.2225086001749</v>
      </c>
      <c r="AW18" s="42">
        <f t="shared" si="7"/>
        <v>9696.8089229494653</v>
      </c>
      <c r="AX18" s="42">
        <f t="shared" si="32"/>
        <v>8572.6309160693254</v>
      </c>
      <c r="AY18" s="45">
        <f t="shared" si="33"/>
        <v>1124.1780068801399</v>
      </c>
      <c r="AZ18" s="41">
        <v>12504.882719070067</v>
      </c>
      <c r="BA18" s="42">
        <f>C18*BA3</f>
        <v>10715.788645086657</v>
      </c>
      <c r="BB18" s="42">
        <f>C18*BA4</f>
        <v>1789.0940739834107</v>
      </c>
      <c r="BC18" s="42">
        <f t="shared" si="8"/>
        <v>10003.906175256054</v>
      </c>
      <c r="BD18" s="42">
        <f t="shared" si="34"/>
        <v>8572.6309160693254</v>
      </c>
      <c r="BE18" s="45">
        <f t="shared" si="35"/>
        <v>1431.2752591867286</v>
      </c>
      <c r="BF18" s="41">
        <v>12504.882727850212</v>
      </c>
      <c r="BG18" s="42">
        <v>10715.788645086657</v>
      </c>
      <c r="BH18" s="42">
        <v>1789.0940739834107</v>
      </c>
      <c r="BI18" s="42">
        <f t="shared" si="9"/>
        <v>10003.906175256054</v>
      </c>
      <c r="BJ18" s="42">
        <f t="shared" si="36"/>
        <v>8572.6309160693254</v>
      </c>
      <c r="BK18" s="45">
        <f t="shared" si="37"/>
        <v>1431.2752591867286</v>
      </c>
      <c r="BL18" s="41">
        <v>10796.795882489549</v>
      </c>
      <c r="BM18" s="42">
        <f>C18*BM3</f>
        <v>9007.7018085061391</v>
      </c>
      <c r="BN18" s="42">
        <f>C18*BM4</f>
        <v>1789.0940739834107</v>
      </c>
      <c r="BO18" s="42">
        <f t="shared" si="10"/>
        <v>8637.4367059916403</v>
      </c>
      <c r="BP18" s="42">
        <f t="shared" si="38"/>
        <v>7206.161446804912</v>
      </c>
      <c r="BQ18" s="45">
        <f t="shared" si="39"/>
        <v>1431.2752591867286</v>
      </c>
      <c r="BR18" s="41">
        <v>9007.7018085061391</v>
      </c>
      <c r="BS18" s="42">
        <f>C18*BS3</f>
        <v>9007.7018085061391</v>
      </c>
      <c r="BT18" s="42">
        <v>0</v>
      </c>
      <c r="BU18" s="42">
        <f t="shared" si="11"/>
        <v>7206.161446804912</v>
      </c>
      <c r="BV18" s="42">
        <f t="shared" si="40"/>
        <v>7206.161446804912</v>
      </c>
      <c r="BW18" s="45">
        <f t="shared" si="41"/>
        <v>0</v>
      </c>
      <c r="BX18" s="41">
        <v>9007.7018085061391</v>
      </c>
      <c r="BY18" s="42">
        <v>9007.7018085061391</v>
      </c>
      <c r="BZ18" s="42">
        <v>0</v>
      </c>
      <c r="CA18" s="42">
        <f t="shared" si="12"/>
        <v>7206.161446804912</v>
      </c>
      <c r="CB18" s="42">
        <f t="shared" si="42"/>
        <v>7206.161446804912</v>
      </c>
      <c r="CC18" s="45">
        <f t="shared" si="43"/>
        <v>0</v>
      </c>
      <c r="CD18" s="41">
        <v>9007.7018085061391</v>
      </c>
      <c r="CE18" s="42">
        <v>9007.7018085061391</v>
      </c>
      <c r="CF18" s="42">
        <v>0</v>
      </c>
      <c r="CG18" s="42">
        <f t="shared" si="13"/>
        <v>7206.161446804912</v>
      </c>
      <c r="CH18" s="42">
        <f t="shared" si="44"/>
        <v>7206.161446804912</v>
      </c>
      <c r="CI18" s="45">
        <f t="shared" si="45"/>
        <v>0</v>
      </c>
      <c r="CJ18" s="41">
        <v>9007.7018085061391</v>
      </c>
      <c r="CK18" s="42">
        <v>9007.7018085061391</v>
      </c>
      <c r="CL18" s="42">
        <v>0</v>
      </c>
      <c r="CM18" s="42">
        <f t="shared" si="14"/>
        <v>7206.161446804912</v>
      </c>
      <c r="CN18" s="42">
        <f t="shared" si="46"/>
        <v>7206.161446804912</v>
      </c>
      <c r="CO18" s="45">
        <f t="shared" si="47"/>
        <v>0</v>
      </c>
      <c r="CP18" s="41">
        <v>9007.7018085061391</v>
      </c>
      <c r="CQ18" s="42">
        <v>9007.7018085061391</v>
      </c>
      <c r="CR18" s="42">
        <v>0</v>
      </c>
      <c r="CS18" s="42">
        <f t="shared" si="15"/>
        <v>7206.161446804912</v>
      </c>
      <c r="CT18" s="42">
        <f t="shared" si="48"/>
        <v>7206.161446804912</v>
      </c>
      <c r="CU18" s="45">
        <f t="shared" si="49"/>
        <v>0</v>
      </c>
      <c r="CV18" s="41">
        <v>9007.7018085061391</v>
      </c>
      <c r="CW18" s="42">
        <v>9007.7018085061391</v>
      </c>
      <c r="CX18" s="42">
        <v>0</v>
      </c>
      <c r="CY18" s="42">
        <f t="shared" si="16"/>
        <v>7206.161446804912</v>
      </c>
      <c r="CZ18" s="42">
        <f t="shared" si="50"/>
        <v>7206.161446804912</v>
      </c>
      <c r="DA18" s="45">
        <f t="shared" si="51"/>
        <v>0</v>
      </c>
      <c r="DB18" s="41">
        <v>9007.7018085061391</v>
      </c>
      <c r="DC18" s="42">
        <v>9007.7018085061391</v>
      </c>
      <c r="DD18" s="42">
        <v>0</v>
      </c>
      <c r="DE18" s="42">
        <f t="shared" si="17"/>
        <v>7206.161446804912</v>
      </c>
      <c r="DF18" s="42">
        <f t="shared" si="52"/>
        <v>7206.161446804912</v>
      </c>
      <c r="DG18" s="44">
        <f t="shared" si="53"/>
        <v>0</v>
      </c>
      <c r="DH18" s="43">
        <v>200223.39871594231</v>
      </c>
    </row>
    <row r="19" spans="1:112" x14ac:dyDescent="0.25">
      <c r="A19" s="9" t="s">
        <v>31</v>
      </c>
      <c r="B19" s="10">
        <v>3.0465806141265137E-3</v>
      </c>
      <c r="C19" s="25">
        <v>3.0400000000000002E-3</v>
      </c>
      <c r="D19" s="29">
        <v>19852.596361945856</v>
      </c>
      <c r="E19" s="4">
        <f>E3*B19</f>
        <v>14355.062442710563</v>
      </c>
      <c r="F19" s="4">
        <v>5497.5339192352913</v>
      </c>
      <c r="G19" s="14">
        <f t="shared" si="0"/>
        <v>15882.077089556686</v>
      </c>
      <c r="H19" s="4">
        <f t="shared" si="18"/>
        <v>11484.049954168451</v>
      </c>
      <c r="I19" s="30">
        <f t="shared" si="19"/>
        <v>4398.0271353882335</v>
      </c>
      <c r="J19" s="29">
        <v>27007.39190509533</v>
      </c>
      <c r="K19" s="4">
        <f>C19*K3</f>
        <v>15053.884032252696</v>
      </c>
      <c r="L19" s="4">
        <f>C19*K4</f>
        <v>11953.507872842634</v>
      </c>
      <c r="M19" s="4">
        <f t="shared" si="1"/>
        <v>21605.913524076266</v>
      </c>
      <c r="N19" s="4">
        <f t="shared" si="20"/>
        <v>12043.107225802158</v>
      </c>
      <c r="O19" s="55">
        <f t="shared" si="21"/>
        <v>9562.8062982741085</v>
      </c>
      <c r="P19" s="29">
        <v>25194.46334495534</v>
      </c>
      <c r="Q19" s="4">
        <f>C19*Q3</f>
        <v>14993.57221958775</v>
      </c>
      <c r="R19" s="4">
        <f>C19*Q4</f>
        <v>10200.891125367591</v>
      </c>
      <c r="S19" s="4">
        <f t="shared" si="2"/>
        <v>20155.570675964271</v>
      </c>
      <c r="T19" s="4">
        <f t="shared" si="22"/>
        <v>11994.8577756702</v>
      </c>
      <c r="U19" s="55">
        <f t="shared" si="23"/>
        <v>8160.7129002940728</v>
      </c>
      <c r="V19" s="29">
        <v>34060.324641255858</v>
      </c>
      <c r="W19" s="4">
        <f>C19*W3</f>
        <v>18781.756531394571</v>
      </c>
      <c r="X19" s="4">
        <f>C19*W4</f>
        <v>15278.568109861282</v>
      </c>
      <c r="Y19" s="4">
        <f t="shared" si="3"/>
        <v>27248.259713004685</v>
      </c>
      <c r="Z19" s="4">
        <f t="shared" si="24"/>
        <v>15025.405225115657</v>
      </c>
      <c r="AA19" s="55">
        <f t="shared" si="25"/>
        <v>12222.854487889026</v>
      </c>
      <c r="AB19" s="29">
        <v>35064.339444608617</v>
      </c>
      <c r="AC19" s="4">
        <f>C19*AC3</f>
        <v>18781.75653121385</v>
      </c>
      <c r="AD19" s="4">
        <f>C19*AC4</f>
        <v>16282.582913394765</v>
      </c>
      <c r="AE19" s="4">
        <f t="shared" si="4"/>
        <v>28051.47155568689</v>
      </c>
      <c r="AF19" s="4">
        <f t="shared" si="26"/>
        <v>15025.40522497108</v>
      </c>
      <c r="AG19" s="55">
        <f t="shared" si="27"/>
        <v>13026.066330715812</v>
      </c>
      <c r="AH19" s="29">
        <v>21687.794970638202</v>
      </c>
      <c r="AI19" s="4">
        <f>C19*AI3</f>
        <v>18781.756531033134</v>
      </c>
      <c r="AJ19" s="4">
        <f>C19*AI4</f>
        <v>2906.038439605069</v>
      </c>
      <c r="AK19" s="4">
        <f t="shared" si="5"/>
        <v>17350.235976510561</v>
      </c>
      <c r="AL19" s="4">
        <f t="shared" si="28"/>
        <v>15025.405224826507</v>
      </c>
      <c r="AM19" s="55">
        <f t="shared" si="29"/>
        <v>2324.8307516840555</v>
      </c>
      <c r="AN19" s="29">
        <v>21687.794952480624</v>
      </c>
      <c r="AO19" s="4">
        <v>18781.756531033134</v>
      </c>
      <c r="AP19" s="4">
        <v>2906.038439605069</v>
      </c>
      <c r="AQ19" s="4">
        <f t="shared" si="6"/>
        <v>17350.235976510561</v>
      </c>
      <c r="AR19" s="4">
        <f t="shared" si="30"/>
        <v>15025.405224826507</v>
      </c>
      <c r="AS19" s="55">
        <f t="shared" si="31"/>
        <v>2324.8307516840555</v>
      </c>
      <c r="AT19" s="29">
        <v>25066.580889257126</v>
      </c>
      <c r="AU19" s="4">
        <f>C19*AU3</f>
        <v>22160.542504124791</v>
      </c>
      <c r="AV19" s="4">
        <f>C19*AU4</f>
        <v>2906.038385132335</v>
      </c>
      <c r="AW19" s="4">
        <f t="shared" si="7"/>
        <v>20053.2647114057</v>
      </c>
      <c r="AX19" s="4">
        <f t="shared" si="32"/>
        <v>17728.434003299833</v>
      </c>
      <c r="AY19" s="55">
        <f t="shared" si="33"/>
        <v>2324.8307081058679</v>
      </c>
      <c r="AZ19" s="29">
        <v>25860.437731954426</v>
      </c>
      <c r="BA19" s="4">
        <f>C19*BA3</f>
        <v>22160.542504124791</v>
      </c>
      <c r="BB19" s="4">
        <f>C19*BA4</f>
        <v>3699.8952278296388</v>
      </c>
      <c r="BC19" s="4">
        <f t="shared" si="8"/>
        <v>20688.350185563544</v>
      </c>
      <c r="BD19" s="4">
        <f t="shared" si="34"/>
        <v>17728.434003299833</v>
      </c>
      <c r="BE19" s="55">
        <f t="shared" si="35"/>
        <v>2959.9161822637111</v>
      </c>
      <c r="BF19" s="29">
        <v>25860.437750112007</v>
      </c>
      <c r="BG19" s="4">
        <v>22160.542504124791</v>
      </c>
      <c r="BH19" s="4">
        <v>3699.8952278296388</v>
      </c>
      <c r="BI19" s="4">
        <f t="shared" si="9"/>
        <v>20688.350185563544</v>
      </c>
      <c r="BJ19" s="4">
        <f t="shared" si="36"/>
        <v>17728.434003299833</v>
      </c>
      <c r="BK19" s="55">
        <f t="shared" si="37"/>
        <v>2959.9161822637111</v>
      </c>
      <c r="BL19" s="29">
        <v>22328.067675352537</v>
      </c>
      <c r="BM19" s="4">
        <f>C19*BM3</f>
        <v>18628.172447522902</v>
      </c>
      <c r="BN19" s="4">
        <f>C19*BM4</f>
        <v>3699.8952278296388</v>
      </c>
      <c r="BO19" s="4">
        <f t="shared" si="10"/>
        <v>17862.454140282032</v>
      </c>
      <c r="BP19" s="4">
        <f t="shared" si="38"/>
        <v>14902.537958018322</v>
      </c>
      <c r="BQ19" s="55">
        <f t="shared" si="39"/>
        <v>2959.9161822637111</v>
      </c>
      <c r="BR19" s="29">
        <v>18628.172447522902</v>
      </c>
      <c r="BS19" s="4">
        <f>C19*BS3</f>
        <v>18628.172447522902</v>
      </c>
      <c r="BT19" s="4">
        <v>0</v>
      </c>
      <c r="BU19" s="4">
        <f t="shared" si="11"/>
        <v>14902.537958018322</v>
      </c>
      <c r="BV19" s="4">
        <f t="shared" si="40"/>
        <v>14902.537958018322</v>
      </c>
      <c r="BW19" s="55">
        <f t="shared" si="41"/>
        <v>0</v>
      </c>
      <c r="BX19" s="29">
        <v>18628.172447522902</v>
      </c>
      <c r="BY19" s="4">
        <v>18628.172447522902</v>
      </c>
      <c r="BZ19" s="4">
        <v>0</v>
      </c>
      <c r="CA19" s="4">
        <f t="shared" si="12"/>
        <v>14902.537958018322</v>
      </c>
      <c r="CB19" s="4">
        <f t="shared" si="42"/>
        <v>14902.537958018322</v>
      </c>
      <c r="CC19" s="55">
        <f t="shared" si="43"/>
        <v>0</v>
      </c>
      <c r="CD19" s="29">
        <v>18628.172447522902</v>
      </c>
      <c r="CE19" s="4">
        <v>18628.172447522902</v>
      </c>
      <c r="CF19" s="4">
        <v>0</v>
      </c>
      <c r="CG19" s="4">
        <f t="shared" si="13"/>
        <v>14902.537958018322</v>
      </c>
      <c r="CH19" s="4">
        <f t="shared" si="44"/>
        <v>14902.537958018322</v>
      </c>
      <c r="CI19" s="55">
        <f t="shared" si="45"/>
        <v>0</v>
      </c>
      <c r="CJ19" s="29">
        <v>18628.172447522902</v>
      </c>
      <c r="CK19" s="4">
        <v>18628.172447522902</v>
      </c>
      <c r="CL19" s="4">
        <v>0</v>
      </c>
      <c r="CM19" s="4">
        <f t="shared" si="14"/>
        <v>14902.537958018322</v>
      </c>
      <c r="CN19" s="4">
        <f t="shared" si="46"/>
        <v>14902.537958018322</v>
      </c>
      <c r="CO19" s="55">
        <f t="shared" si="47"/>
        <v>0</v>
      </c>
      <c r="CP19" s="29">
        <v>18628.172447522902</v>
      </c>
      <c r="CQ19" s="4">
        <v>18628.172447522902</v>
      </c>
      <c r="CR19" s="4">
        <v>0</v>
      </c>
      <c r="CS19" s="4">
        <f t="shared" si="15"/>
        <v>14902.537958018322</v>
      </c>
      <c r="CT19" s="4">
        <f t="shared" si="48"/>
        <v>14902.537958018322</v>
      </c>
      <c r="CU19" s="55">
        <f t="shared" si="49"/>
        <v>0</v>
      </c>
      <c r="CV19" s="29">
        <v>18628.172447522902</v>
      </c>
      <c r="CW19" s="4">
        <v>18628.172447522902</v>
      </c>
      <c r="CX19" s="4">
        <v>0</v>
      </c>
      <c r="CY19" s="4">
        <f t="shared" si="16"/>
        <v>14902.537958018322</v>
      </c>
      <c r="CZ19" s="4">
        <f t="shared" si="50"/>
        <v>14902.537958018322</v>
      </c>
      <c r="DA19" s="55">
        <f t="shared" si="51"/>
        <v>0</v>
      </c>
      <c r="DB19" s="29">
        <v>18628.172447522902</v>
      </c>
      <c r="DC19" s="4">
        <v>18628.172447522902</v>
      </c>
      <c r="DD19" s="4">
        <v>0</v>
      </c>
      <c r="DE19" s="4">
        <f t="shared" si="17"/>
        <v>14902.537958018322</v>
      </c>
      <c r="DF19" s="4">
        <f t="shared" si="52"/>
        <v>14902.537958018322</v>
      </c>
      <c r="DG19" s="30">
        <f t="shared" si="53"/>
        <v>0</v>
      </c>
      <c r="DH19" s="14">
        <v>414067.43680031644</v>
      </c>
    </row>
    <row r="20" spans="1:112" s="46" customFormat="1" x14ac:dyDescent="0.25">
      <c r="A20" s="38" t="s">
        <v>32</v>
      </c>
      <c r="B20" s="39">
        <v>1.6255111039846067E-2</v>
      </c>
      <c r="C20" s="40">
        <v>1.6219999999999998E-2</v>
      </c>
      <c r="D20" s="41">
        <v>105924.05032590847</v>
      </c>
      <c r="E20" s="42">
        <f>E3*B20</f>
        <v>76591.813427883317</v>
      </c>
      <c r="F20" s="42">
        <v>29332.236898025134</v>
      </c>
      <c r="G20" s="43">
        <f t="shared" si="0"/>
        <v>84739.240260726758</v>
      </c>
      <c r="H20" s="42">
        <f t="shared" si="18"/>
        <v>61273.450742306653</v>
      </c>
      <c r="I20" s="44">
        <f t="shared" si="19"/>
        <v>23465.789518420108</v>
      </c>
      <c r="J20" s="41">
        <v>144098.6502304757</v>
      </c>
      <c r="K20" s="42">
        <f>C20*K3</f>
        <v>80320.394408927197</v>
      </c>
      <c r="L20" s="42">
        <f>C20*K4</f>
        <v>63778.255821548519</v>
      </c>
      <c r="M20" s="42">
        <f t="shared" si="1"/>
        <v>115278.92018438058</v>
      </c>
      <c r="N20" s="42">
        <f t="shared" si="20"/>
        <v>64256.315527141764</v>
      </c>
      <c r="O20" s="45">
        <f t="shared" si="21"/>
        <v>51022.604657238815</v>
      </c>
      <c r="P20" s="41">
        <v>134425.7221892025</v>
      </c>
      <c r="Q20" s="42">
        <f>C20*Q3</f>
        <v>79998.59914530041</v>
      </c>
      <c r="R20" s="42">
        <f>C20*Q4</f>
        <v>54427.123043902073</v>
      </c>
      <c r="S20" s="42">
        <f t="shared" si="2"/>
        <v>107540.577751362</v>
      </c>
      <c r="T20" s="42">
        <f t="shared" si="22"/>
        <v>63998.879316240331</v>
      </c>
      <c r="U20" s="45">
        <f t="shared" si="23"/>
        <v>43541.69843512166</v>
      </c>
      <c r="V20" s="41">
        <v>181729.75844775327</v>
      </c>
      <c r="W20" s="42">
        <f>C20*W3</f>
        <v>100210.55623000655</v>
      </c>
      <c r="X20" s="42">
        <f>C20*W4</f>
        <v>81519.202217746686</v>
      </c>
      <c r="Y20" s="42">
        <f t="shared" si="3"/>
        <v>145383.80675820258</v>
      </c>
      <c r="Z20" s="42">
        <f t="shared" si="24"/>
        <v>80168.44498400524</v>
      </c>
      <c r="AA20" s="45">
        <f t="shared" si="25"/>
        <v>65215.36177419735</v>
      </c>
      <c r="AB20" s="41">
        <v>187086.7058524841</v>
      </c>
      <c r="AC20" s="42">
        <f>C20*AC3</f>
        <v>100210.55622904231</v>
      </c>
      <c r="AD20" s="42">
        <f>C20*AC4</f>
        <v>86876.149623441786</v>
      </c>
      <c r="AE20" s="42">
        <f t="shared" si="4"/>
        <v>149669.3646819873</v>
      </c>
      <c r="AF20" s="42">
        <f t="shared" si="26"/>
        <v>80168.444983233858</v>
      </c>
      <c r="AG20" s="45">
        <f t="shared" si="27"/>
        <v>69500.919698753438</v>
      </c>
      <c r="AH20" s="41">
        <v>115715.80079728671</v>
      </c>
      <c r="AI20" s="42">
        <f>C20*AI3</f>
        <v>100210.55622807807</v>
      </c>
      <c r="AJ20" s="42">
        <f>C20*AI4</f>
        <v>15505.244569208622</v>
      </c>
      <c r="AK20" s="42">
        <f t="shared" si="5"/>
        <v>92572.640637829361</v>
      </c>
      <c r="AL20" s="42">
        <f t="shared" si="28"/>
        <v>80168.444982462461</v>
      </c>
      <c r="AM20" s="45">
        <f t="shared" si="29"/>
        <v>12404.195655366899</v>
      </c>
      <c r="AN20" s="41">
        <v>115715.80070040647</v>
      </c>
      <c r="AO20" s="42">
        <v>100210.55622807807</v>
      </c>
      <c r="AP20" s="42">
        <v>15505.244569208622</v>
      </c>
      <c r="AQ20" s="42">
        <f t="shared" si="6"/>
        <v>92572.640637829361</v>
      </c>
      <c r="AR20" s="42">
        <f t="shared" si="30"/>
        <v>80168.444982462461</v>
      </c>
      <c r="AS20" s="45">
        <f t="shared" si="31"/>
        <v>12404.195655366899</v>
      </c>
      <c r="AT20" s="41">
        <v>133743.40198149689</v>
      </c>
      <c r="AU20" s="42">
        <f>C20*AU3</f>
        <v>118238.15770292896</v>
      </c>
      <c r="AV20" s="42">
        <f>C20*AU4</f>
        <v>15505.244278567916</v>
      </c>
      <c r="AW20" s="42">
        <f t="shared" si="7"/>
        <v>106994.72158519751</v>
      </c>
      <c r="AX20" s="42">
        <f t="shared" si="32"/>
        <v>94590.526162343172</v>
      </c>
      <c r="AY20" s="45">
        <f t="shared" si="33"/>
        <v>12404.195422854333</v>
      </c>
      <c r="AZ20" s="41">
        <v>137979.04605667788</v>
      </c>
      <c r="BA20" s="42">
        <f>C20*BA3</f>
        <v>118238.15770292896</v>
      </c>
      <c r="BB20" s="42">
        <f>C20*BA4</f>
        <v>19740.888353748924</v>
      </c>
      <c r="BC20" s="42">
        <f t="shared" si="8"/>
        <v>110383.23684534231</v>
      </c>
      <c r="BD20" s="42">
        <f t="shared" si="34"/>
        <v>94590.526162343172</v>
      </c>
      <c r="BE20" s="45">
        <f t="shared" si="35"/>
        <v>15792.710682999139</v>
      </c>
      <c r="BF20" s="41">
        <v>137979.04615355813</v>
      </c>
      <c r="BG20" s="42">
        <v>118238.15770292896</v>
      </c>
      <c r="BH20" s="42">
        <v>19740.888353748924</v>
      </c>
      <c r="BI20" s="42">
        <f t="shared" si="9"/>
        <v>110383.23684534231</v>
      </c>
      <c r="BJ20" s="42">
        <f t="shared" si="36"/>
        <v>94590.526162343172</v>
      </c>
      <c r="BK20" s="45">
        <f t="shared" si="37"/>
        <v>15792.710682999139</v>
      </c>
      <c r="BL20" s="41">
        <v>119131.99266257175</v>
      </c>
      <c r="BM20" s="42">
        <f>C20*BM3</f>
        <v>99391.104308822833</v>
      </c>
      <c r="BN20" s="42">
        <f>C20*BM4</f>
        <v>19740.888353748924</v>
      </c>
      <c r="BO20" s="42">
        <f t="shared" si="10"/>
        <v>95305.594130057405</v>
      </c>
      <c r="BP20" s="42">
        <f t="shared" si="38"/>
        <v>79512.883447058266</v>
      </c>
      <c r="BQ20" s="45">
        <f t="shared" si="39"/>
        <v>15792.710682999139</v>
      </c>
      <c r="BR20" s="41">
        <v>99391.104308822833</v>
      </c>
      <c r="BS20" s="42">
        <f>C20*BS3</f>
        <v>99391.104308822833</v>
      </c>
      <c r="BT20" s="42">
        <v>0</v>
      </c>
      <c r="BU20" s="42">
        <f t="shared" si="11"/>
        <v>79512.883447058266</v>
      </c>
      <c r="BV20" s="42">
        <f t="shared" si="40"/>
        <v>79512.883447058266</v>
      </c>
      <c r="BW20" s="45">
        <f t="shared" si="41"/>
        <v>0</v>
      </c>
      <c r="BX20" s="41">
        <v>99391.104308822833</v>
      </c>
      <c r="BY20" s="42">
        <v>99391.104308822833</v>
      </c>
      <c r="BZ20" s="42">
        <v>0</v>
      </c>
      <c r="CA20" s="42">
        <f t="shared" si="12"/>
        <v>79512.883447058266</v>
      </c>
      <c r="CB20" s="42">
        <f t="shared" si="42"/>
        <v>79512.883447058266</v>
      </c>
      <c r="CC20" s="45">
        <f t="shared" si="43"/>
        <v>0</v>
      </c>
      <c r="CD20" s="41">
        <v>99391.104308822833</v>
      </c>
      <c r="CE20" s="42">
        <v>99391.104308822833</v>
      </c>
      <c r="CF20" s="42">
        <v>0</v>
      </c>
      <c r="CG20" s="42">
        <f t="shared" si="13"/>
        <v>79512.883447058266</v>
      </c>
      <c r="CH20" s="42">
        <f t="shared" si="44"/>
        <v>79512.883447058266</v>
      </c>
      <c r="CI20" s="45">
        <f t="shared" si="45"/>
        <v>0</v>
      </c>
      <c r="CJ20" s="41">
        <v>99391.104308822833</v>
      </c>
      <c r="CK20" s="42">
        <v>99391.104308822833</v>
      </c>
      <c r="CL20" s="42">
        <v>0</v>
      </c>
      <c r="CM20" s="42">
        <f t="shared" si="14"/>
        <v>79512.883447058266</v>
      </c>
      <c r="CN20" s="42">
        <f t="shared" si="46"/>
        <v>79512.883447058266</v>
      </c>
      <c r="CO20" s="45">
        <f t="shared" si="47"/>
        <v>0</v>
      </c>
      <c r="CP20" s="41">
        <v>99391.104308822833</v>
      </c>
      <c r="CQ20" s="42">
        <v>99391.104308822833</v>
      </c>
      <c r="CR20" s="42">
        <v>0</v>
      </c>
      <c r="CS20" s="42">
        <f t="shared" si="15"/>
        <v>79512.883447058266</v>
      </c>
      <c r="CT20" s="42">
        <f t="shared" si="48"/>
        <v>79512.883447058266</v>
      </c>
      <c r="CU20" s="45">
        <f t="shared" si="49"/>
        <v>0</v>
      </c>
      <c r="CV20" s="41">
        <v>99391.104308822833</v>
      </c>
      <c r="CW20" s="42">
        <v>99391.104308822833</v>
      </c>
      <c r="CX20" s="42">
        <v>0</v>
      </c>
      <c r="CY20" s="42">
        <f t="shared" si="16"/>
        <v>79512.883447058266</v>
      </c>
      <c r="CZ20" s="42">
        <f t="shared" si="50"/>
        <v>79512.883447058266</v>
      </c>
      <c r="DA20" s="45">
        <f t="shared" si="51"/>
        <v>0</v>
      </c>
      <c r="DB20" s="41">
        <v>99391.104308822833</v>
      </c>
      <c r="DC20" s="42">
        <v>99391.104308822833</v>
      </c>
      <c r="DD20" s="42">
        <v>0</v>
      </c>
      <c r="DE20" s="42">
        <f t="shared" si="17"/>
        <v>79512.883447058266</v>
      </c>
      <c r="DF20" s="42">
        <f t="shared" si="52"/>
        <v>79512.883447058266</v>
      </c>
      <c r="DG20" s="44">
        <f t="shared" si="53"/>
        <v>0</v>
      </c>
      <c r="DH20" s="43">
        <v>2209267.7055595815</v>
      </c>
    </row>
    <row r="21" spans="1:112" x14ac:dyDescent="0.25">
      <c r="A21" s="9" t="s">
        <v>33</v>
      </c>
      <c r="B21" s="10">
        <v>3.5276196584622787E-3</v>
      </c>
      <c r="C21" s="25">
        <v>3.5200000000000001E-3</v>
      </c>
      <c r="D21" s="29">
        <v>22987.21684014783</v>
      </c>
      <c r="E21" s="4">
        <f>E3*B21</f>
        <v>16621.651249454335</v>
      </c>
      <c r="F21" s="4">
        <v>6365.5655906934944</v>
      </c>
      <c r="G21" s="14">
        <f t="shared" si="0"/>
        <v>18389.773472118264</v>
      </c>
      <c r="H21" s="4">
        <f t="shared" si="18"/>
        <v>13297.320999563468</v>
      </c>
      <c r="I21" s="30">
        <f t="shared" si="19"/>
        <v>5092.4524725547963</v>
      </c>
      <c r="J21" s="29">
        <v>31271.716942741961</v>
      </c>
      <c r="K21" s="4">
        <f>C21*K3</f>
        <v>17430.813089976804</v>
      </c>
      <c r="L21" s="4">
        <f>C21*K4</f>
        <v>13840.903852765156</v>
      </c>
      <c r="M21" s="4">
        <f t="shared" si="1"/>
        <v>25017.373554193568</v>
      </c>
      <c r="N21" s="4">
        <f t="shared" si="20"/>
        <v>13944.650471981444</v>
      </c>
      <c r="O21" s="55">
        <f t="shared" si="21"/>
        <v>11072.723082212126</v>
      </c>
      <c r="P21" s="29">
        <v>29172.536504685129</v>
      </c>
      <c r="Q21" s="4">
        <f>C21*Q3</f>
        <v>17360.978359522658</v>
      </c>
      <c r="R21" s="4">
        <f>C21*Q4</f>
        <v>11811.558145162473</v>
      </c>
      <c r="S21" s="4">
        <f t="shared" si="2"/>
        <v>23338.029203748105</v>
      </c>
      <c r="T21" s="4">
        <f t="shared" si="22"/>
        <v>13888.782687618128</v>
      </c>
      <c r="U21" s="55">
        <f t="shared" si="23"/>
        <v>9449.2465161299788</v>
      </c>
      <c r="V21" s="29">
        <v>39438.270637243622</v>
      </c>
      <c r="W21" s="4">
        <f>C21*W3</f>
        <v>21747.297036351607</v>
      </c>
      <c r="X21" s="4">
        <f>C21*W4</f>
        <v>17690.973600892008</v>
      </c>
      <c r="Y21" s="4">
        <f t="shared" si="3"/>
        <v>31550.616509794891</v>
      </c>
      <c r="Z21" s="4">
        <f t="shared" si="24"/>
        <v>17397.837629081285</v>
      </c>
      <c r="AA21" s="55">
        <f t="shared" si="25"/>
        <v>14152.778880713608</v>
      </c>
      <c r="AB21" s="29">
        <v>40600.814093757341</v>
      </c>
      <c r="AC21" s="4">
        <f>C21*AC3</f>
        <v>21747.297036142354</v>
      </c>
      <c r="AD21" s="4">
        <f>C21*AC4</f>
        <v>18853.51705761499</v>
      </c>
      <c r="AE21" s="4">
        <f t="shared" si="4"/>
        <v>32480.651275005876</v>
      </c>
      <c r="AF21" s="4">
        <f t="shared" si="26"/>
        <v>17397.837628913883</v>
      </c>
      <c r="AG21" s="55">
        <f t="shared" si="27"/>
        <v>15082.813646091992</v>
      </c>
      <c r="AH21" s="29">
        <v>25112.183650212653</v>
      </c>
      <c r="AI21" s="4">
        <f>C21*AI3</f>
        <v>21747.297035933101</v>
      </c>
      <c r="AJ21" s="4">
        <f>C21*AI4</f>
        <v>3364.8866142795532</v>
      </c>
      <c r="AK21" s="4">
        <f t="shared" si="5"/>
        <v>20089.746920170124</v>
      </c>
      <c r="AL21" s="4">
        <f t="shared" si="28"/>
        <v>17397.837628746482</v>
      </c>
      <c r="AM21" s="55">
        <f t="shared" si="29"/>
        <v>2691.9092914236426</v>
      </c>
      <c r="AN21" s="29">
        <v>25112.18362918809</v>
      </c>
      <c r="AO21" s="4">
        <v>21747.297035933101</v>
      </c>
      <c r="AP21" s="4">
        <v>3364.8866142795532</v>
      </c>
      <c r="AQ21" s="4">
        <f t="shared" si="6"/>
        <v>20089.746920170124</v>
      </c>
      <c r="AR21" s="4">
        <f t="shared" si="30"/>
        <v>17397.837628746482</v>
      </c>
      <c r="AS21" s="55">
        <f t="shared" si="31"/>
        <v>2691.9092914236426</v>
      </c>
      <c r="AT21" s="29">
        <v>29024.462082297723</v>
      </c>
      <c r="AU21" s="4">
        <f>C21*AU3</f>
        <v>25659.575531091861</v>
      </c>
      <c r="AV21" s="4">
        <f>C21*AU4</f>
        <v>3364.8865512058615</v>
      </c>
      <c r="AW21" s="4">
        <f t="shared" si="7"/>
        <v>23219.569665838178</v>
      </c>
      <c r="AX21" s="4">
        <f t="shared" si="32"/>
        <v>20527.660424873491</v>
      </c>
      <c r="AY21" s="55">
        <f t="shared" si="33"/>
        <v>2691.9092409646892</v>
      </c>
      <c r="AZ21" s="29">
        <v>29943.664742263019</v>
      </c>
      <c r="BA21" s="4">
        <f>C21*BA3</f>
        <v>25659.575531091861</v>
      </c>
      <c r="BB21" s="4">
        <f>C21*BA4</f>
        <v>4284.0892111711601</v>
      </c>
      <c r="BC21" s="4">
        <f t="shared" si="8"/>
        <v>23954.931793810421</v>
      </c>
      <c r="BD21" s="4">
        <f t="shared" si="34"/>
        <v>20527.660424873491</v>
      </c>
      <c r="BE21" s="55">
        <f t="shared" si="35"/>
        <v>3427.2713689369284</v>
      </c>
      <c r="BF21" s="29">
        <v>29943.664763287587</v>
      </c>
      <c r="BG21" s="4">
        <v>25659.575531091861</v>
      </c>
      <c r="BH21" s="4">
        <v>4284.0892111711601</v>
      </c>
      <c r="BI21" s="4">
        <f t="shared" si="9"/>
        <v>23954.931793810421</v>
      </c>
      <c r="BJ21" s="4">
        <f t="shared" si="36"/>
        <v>20527.660424873491</v>
      </c>
      <c r="BK21" s="55">
        <f t="shared" si="37"/>
        <v>3427.2713689369284</v>
      </c>
      <c r="BL21" s="29">
        <v>25853.552045145043</v>
      </c>
      <c r="BM21" s="4">
        <f>C21*BM3</f>
        <v>21569.462833973885</v>
      </c>
      <c r="BN21" s="4">
        <f>C21*BM4</f>
        <v>4284.0892111711601</v>
      </c>
      <c r="BO21" s="4">
        <f t="shared" si="10"/>
        <v>20682.841636116034</v>
      </c>
      <c r="BP21" s="4">
        <f t="shared" si="38"/>
        <v>17255.570267179108</v>
      </c>
      <c r="BQ21" s="55">
        <f t="shared" si="39"/>
        <v>3427.2713689369284</v>
      </c>
      <c r="BR21" s="29">
        <v>21569.462833973885</v>
      </c>
      <c r="BS21" s="4">
        <f>C21*BS3</f>
        <v>21569.462833973885</v>
      </c>
      <c r="BT21" s="4">
        <v>0</v>
      </c>
      <c r="BU21" s="4">
        <f t="shared" si="11"/>
        <v>17255.570267179108</v>
      </c>
      <c r="BV21" s="4">
        <f t="shared" si="40"/>
        <v>17255.570267179108</v>
      </c>
      <c r="BW21" s="55">
        <f t="shared" si="41"/>
        <v>0</v>
      </c>
      <c r="BX21" s="29">
        <v>21569.462833973885</v>
      </c>
      <c r="BY21" s="4">
        <v>21569.462833973885</v>
      </c>
      <c r="BZ21" s="4">
        <v>0</v>
      </c>
      <c r="CA21" s="4">
        <f t="shared" si="12"/>
        <v>17255.570267179108</v>
      </c>
      <c r="CB21" s="4">
        <f t="shared" si="42"/>
        <v>17255.570267179108</v>
      </c>
      <c r="CC21" s="55">
        <f t="shared" si="43"/>
        <v>0</v>
      </c>
      <c r="CD21" s="29">
        <v>21569.462833973885</v>
      </c>
      <c r="CE21" s="4">
        <v>21569.462833973885</v>
      </c>
      <c r="CF21" s="4">
        <v>0</v>
      </c>
      <c r="CG21" s="4">
        <f t="shared" si="13"/>
        <v>17255.570267179108</v>
      </c>
      <c r="CH21" s="4">
        <f t="shared" si="44"/>
        <v>17255.570267179108</v>
      </c>
      <c r="CI21" s="55">
        <f t="shared" si="45"/>
        <v>0</v>
      </c>
      <c r="CJ21" s="29">
        <v>21569.462833973885</v>
      </c>
      <c r="CK21" s="4">
        <v>21569.462833973885</v>
      </c>
      <c r="CL21" s="4">
        <v>0</v>
      </c>
      <c r="CM21" s="4">
        <f t="shared" si="14"/>
        <v>17255.570267179108</v>
      </c>
      <c r="CN21" s="4">
        <f t="shared" si="46"/>
        <v>17255.570267179108</v>
      </c>
      <c r="CO21" s="55">
        <f t="shared" si="47"/>
        <v>0</v>
      </c>
      <c r="CP21" s="29">
        <v>21569.462833973885</v>
      </c>
      <c r="CQ21" s="4">
        <v>21569.462833973885</v>
      </c>
      <c r="CR21" s="4">
        <v>0</v>
      </c>
      <c r="CS21" s="4">
        <f t="shared" si="15"/>
        <v>17255.570267179108</v>
      </c>
      <c r="CT21" s="4">
        <f t="shared" si="48"/>
        <v>17255.570267179108</v>
      </c>
      <c r="CU21" s="55">
        <f t="shared" si="49"/>
        <v>0</v>
      </c>
      <c r="CV21" s="29">
        <v>21569.462833973885</v>
      </c>
      <c r="CW21" s="4">
        <v>21569.462833973885</v>
      </c>
      <c r="CX21" s="4">
        <v>0</v>
      </c>
      <c r="CY21" s="4">
        <f t="shared" si="16"/>
        <v>17255.570267179108</v>
      </c>
      <c r="CZ21" s="4">
        <f t="shared" si="50"/>
        <v>17255.570267179108</v>
      </c>
      <c r="DA21" s="55">
        <f t="shared" si="51"/>
        <v>0</v>
      </c>
      <c r="DB21" s="29">
        <v>21569.462833973885</v>
      </c>
      <c r="DC21" s="4">
        <v>21569.462833973885</v>
      </c>
      <c r="DD21" s="4">
        <v>0</v>
      </c>
      <c r="DE21" s="4">
        <f t="shared" si="17"/>
        <v>17255.570267179108</v>
      </c>
      <c r="DF21" s="4">
        <f t="shared" si="52"/>
        <v>17255.570267179108</v>
      </c>
      <c r="DG21" s="30">
        <f t="shared" si="53"/>
        <v>0</v>
      </c>
      <c r="DH21" s="14">
        <v>479446.50576878706</v>
      </c>
    </row>
    <row r="22" spans="1:112" s="46" customFormat="1" x14ac:dyDescent="0.25">
      <c r="A22" s="38" t="s">
        <v>34</v>
      </c>
      <c r="B22" s="39">
        <v>4.3995029263208529E-3</v>
      </c>
      <c r="C22" s="40">
        <v>4.3899999999999998E-3</v>
      </c>
      <c r="D22" s="41">
        <v>28668.716456888913</v>
      </c>
      <c r="E22" s="42">
        <f>E3*B22</f>
        <v>20729.843461677421</v>
      </c>
      <c r="F22" s="42">
        <v>7938.8729952114882</v>
      </c>
      <c r="G22" s="43">
        <f t="shared" si="0"/>
        <v>22934.973165511132</v>
      </c>
      <c r="H22" s="42">
        <f t="shared" si="18"/>
        <v>16583.874769341939</v>
      </c>
      <c r="I22" s="44">
        <f t="shared" si="19"/>
        <v>6351.0983961691909</v>
      </c>
      <c r="J22" s="41">
        <v>39000.806073476473</v>
      </c>
      <c r="K22" s="42">
        <f>C22*K3</f>
        <v>21738.997007101752</v>
      </c>
      <c r="L22" s="42">
        <f>C22*K4</f>
        <v>17261.809066374724</v>
      </c>
      <c r="M22" s="42">
        <f t="shared" si="1"/>
        <v>31200.644858781183</v>
      </c>
      <c r="N22" s="42">
        <f t="shared" si="20"/>
        <v>17391.197605681402</v>
      </c>
      <c r="O22" s="45">
        <f t="shared" si="21"/>
        <v>13809.447253099781</v>
      </c>
      <c r="P22" s="41">
        <v>36382.794106695372</v>
      </c>
      <c r="Q22" s="42">
        <f>C22*Q3</f>
        <v>21651.901988154677</v>
      </c>
      <c r="R22" s="42">
        <f>C22*Q4</f>
        <v>14730.892118540698</v>
      </c>
      <c r="S22" s="42">
        <f t="shared" si="2"/>
        <v>29106.235285356299</v>
      </c>
      <c r="T22" s="42">
        <f t="shared" si="22"/>
        <v>17321.521590523742</v>
      </c>
      <c r="U22" s="45">
        <f t="shared" si="23"/>
        <v>11784.713694832559</v>
      </c>
      <c r="V22" s="41">
        <v>49185.797754971441</v>
      </c>
      <c r="W22" s="42">
        <f>C22*W3</f>
        <v>27122.339201586237</v>
      </c>
      <c r="X22" s="42">
        <f>C22*W4</f>
        <v>22063.458553385204</v>
      </c>
      <c r="Y22" s="42">
        <f t="shared" si="3"/>
        <v>39348.638203977156</v>
      </c>
      <c r="Z22" s="42">
        <f t="shared" si="24"/>
        <v>21697.87136126899</v>
      </c>
      <c r="AA22" s="45">
        <f t="shared" si="25"/>
        <v>17650.766842708163</v>
      </c>
      <c r="AB22" s="41">
        <v>50635.674395339411</v>
      </c>
      <c r="AC22" s="42">
        <f>C22*AC3</f>
        <v>27122.339201325263</v>
      </c>
      <c r="AD22" s="42">
        <f>C22*AC4</f>
        <v>23513.335194014147</v>
      </c>
      <c r="AE22" s="42">
        <f t="shared" si="4"/>
        <v>40508.539516271529</v>
      </c>
      <c r="AF22" s="42">
        <f t="shared" si="26"/>
        <v>21697.871361060214</v>
      </c>
      <c r="AG22" s="45">
        <f t="shared" si="27"/>
        <v>18810.668155211319</v>
      </c>
      <c r="AH22" s="41">
        <v>31318.888131941345</v>
      </c>
      <c r="AI22" s="42">
        <f>C22*AI3</f>
        <v>27122.339201064289</v>
      </c>
      <c r="AJ22" s="42">
        <f>C22*AI4</f>
        <v>4196.5489308770566</v>
      </c>
      <c r="AK22" s="42">
        <f t="shared" si="5"/>
        <v>25055.110505553079</v>
      </c>
      <c r="AL22" s="42">
        <f t="shared" si="28"/>
        <v>21697.871360851434</v>
      </c>
      <c r="AM22" s="45">
        <f t="shared" si="29"/>
        <v>3357.2391447016453</v>
      </c>
      <c r="AN22" s="41">
        <v>31318.888105720373</v>
      </c>
      <c r="AO22" s="42">
        <v>27122.339201064289</v>
      </c>
      <c r="AP22" s="42">
        <v>4196.5489308770566</v>
      </c>
      <c r="AQ22" s="42">
        <f t="shared" si="6"/>
        <v>25055.110505553079</v>
      </c>
      <c r="AR22" s="42">
        <f t="shared" si="30"/>
        <v>21697.871360851434</v>
      </c>
      <c r="AS22" s="45">
        <f t="shared" si="31"/>
        <v>3357.2391447016453</v>
      </c>
      <c r="AT22" s="41">
        <v>36198.121744683805</v>
      </c>
      <c r="AU22" s="42">
        <f>C22*AU3</f>
        <v>32001.572892469678</v>
      </c>
      <c r="AV22" s="42">
        <f>C22*AU4</f>
        <v>4196.5488522141277</v>
      </c>
      <c r="AW22" s="42">
        <f t="shared" si="7"/>
        <v>28958.497395747047</v>
      </c>
      <c r="AX22" s="42">
        <f t="shared" si="32"/>
        <v>25601.258313975744</v>
      </c>
      <c r="AY22" s="45">
        <f t="shared" si="33"/>
        <v>3357.2390817713022</v>
      </c>
      <c r="AZ22" s="41">
        <v>37344.513698447343</v>
      </c>
      <c r="BA22" s="42">
        <f>C22*BA3</f>
        <v>32001.572892469678</v>
      </c>
      <c r="BB22" s="42">
        <f>C22*BA4</f>
        <v>5342.9408059776679</v>
      </c>
      <c r="BC22" s="42">
        <f t="shared" si="8"/>
        <v>29875.610958757879</v>
      </c>
      <c r="BD22" s="42">
        <f t="shared" si="34"/>
        <v>25601.258313975744</v>
      </c>
      <c r="BE22" s="45">
        <f t="shared" si="35"/>
        <v>4274.3526447821341</v>
      </c>
      <c r="BF22" s="41">
        <v>37344.513724668323</v>
      </c>
      <c r="BG22" s="42">
        <v>32001.572892469678</v>
      </c>
      <c r="BH22" s="42">
        <v>5342.9408059776679</v>
      </c>
      <c r="BI22" s="42">
        <f t="shared" si="9"/>
        <v>29875.610958757879</v>
      </c>
      <c r="BJ22" s="42">
        <f t="shared" si="36"/>
        <v>25601.258313975744</v>
      </c>
      <c r="BK22" s="45">
        <f t="shared" si="37"/>
        <v>4274.3526447821341</v>
      </c>
      <c r="BL22" s="41">
        <v>32243.492465393956</v>
      </c>
      <c r="BM22" s="42">
        <f>C22*BM3</f>
        <v>26900.551659416291</v>
      </c>
      <c r="BN22" s="42">
        <f>C22*BM4</f>
        <v>5342.9408059776679</v>
      </c>
      <c r="BO22" s="42">
        <f t="shared" si="10"/>
        <v>25794.793972315169</v>
      </c>
      <c r="BP22" s="42">
        <f t="shared" si="38"/>
        <v>21520.441327533033</v>
      </c>
      <c r="BQ22" s="45">
        <f t="shared" si="39"/>
        <v>4274.3526447821341</v>
      </c>
      <c r="BR22" s="41">
        <v>26900.551659416291</v>
      </c>
      <c r="BS22" s="42">
        <f>C22*BS3</f>
        <v>26900.551659416291</v>
      </c>
      <c r="BT22" s="42">
        <v>0</v>
      </c>
      <c r="BU22" s="42">
        <f t="shared" si="11"/>
        <v>21520.441327533033</v>
      </c>
      <c r="BV22" s="42">
        <f t="shared" si="40"/>
        <v>21520.441327533033</v>
      </c>
      <c r="BW22" s="45">
        <f t="shared" si="41"/>
        <v>0</v>
      </c>
      <c r="BX22" s="41">
        <v>26900.551659416291</v>
      </c>
      <c r="BY22" s="42">
        <v>26900.551659416291</v>
      </c>
      <c r="BZ22" s="42">
        <v>0</v>
      </c>
      <c r="CA22" s="42">
        <f t="shared" si="12"/>
        <v>21520.441327533033</v>
      </c>
      <c r="CB22" s="42">
        <f t="shared" si="42"/>
        <v>21520.441327533033</v>
      </c>
      <c r="CC22" s="45">
        <f t="shared" si="43"/>
        <v>0</v>
      </c>
      <c r="CD22" s="41">
        <v>26900.551659416291</v>
      </c>
      <c r="CE22" s="42">
        <v>26900.551659416291</v>
      </c>
      <c r="CF22" s="42">
        <v>0</v>
      </c>
      <c r="CG22" s="42">
        <f t="shared" si="13"/>
        <v>21520.441327533033</v>
      </c>
      <c r="CH22" s="42">
        <f t="shared" si="44"/>
        <v>21520.441327533033</v>
      </c>
      <c r="CI22" s="45">
        <f t="shared" si="45"/>
        <v>0</v>
      </c>
      <c r="CJ22" s="41">
        <v>26900.551659416291</v>
      </c>
      <c r="CK22" s="42">
        <v>26900.551659416291</v>
      </c>
      <c r="CL22" s="42">
        <v>0</v>
      </c>
      <c r="CM22" s="42">
        <f t="shared" si="14"/>
        <v>21520.441327533033</v>
      </c>
      <c r="CN22" s="42">
        <f t="shared" si="46"/>
        <v>21520.441327533033</v>
      </c>
      <c r="CO22" s="45">
        <f t="shared" si="47"/>
        <v>0</v>
      </c>
      <c r="CP22" s="41">
        <v>26900.551659416291</v>
      </c>
      <c r="CQ22" s="42">
        <v>26900.551659416291</v>
      </c>
      <c r="CR22" s="42">
        <v>0</v>
      </c>
      <c r="CS22" s="42">
        <f t="shared" si="15"/>
        <v>21520.441327533033</v>
      </c>
      <c r="CT22" s="42">
        <f t="shared" si="48"/>
        <v>21520.441327533033</v>
      </c>
      <c r="CU22" s="45">
        <f t="shared" si="49"/>
        <v>0</v>
      </c>
      <c r="CV22" s="41">
        <v>26900.551659416291</v>
      </c>
      <c r="CW22" s="42">
        <v>26900.551659416291</v>
      </c>
      <c r="CX22" s="42">
        <v>0</v>
      </c>
      <c r="CY22" s="42">
        <f t="shared" si="16"/>
        <v>21520.441327533033</v>
      </c>
      <c r="CZ22" s="42">
        <f t="shared" si="50"/>
        <v>21520.441327533033</v>
      </c>
      <c r="DA22" s="45">
        <f t="shared" si="51"/>
        <v>0</v>
      </c>
      <c r="DB22" s="41">
        <v>26900.551659416291</v>
      </c>
      <c r="DC22" s="42">
        <v>26900.551659416291</v>
      </c>
      <c r="DD22" s="42">
        <v>0</v>
      </c>
      <c r="DE22" s="42">
        <f t="shared" si="17"/>
        <v>21520.441327533033</v>
      </c>
      <c r="DF22" s="42">
        <f t="shared" si="52"/>
        <v>21520.441327533033</v>
      </c>
      <c r="DG22" s="44">
        <f t="shared" si="53"/>
        <v>0</v>
      </c>
      <c r="DH22" s="43">
        <v>597946.06827414082</v>
      </c>
    </row>
    <row r="23" spans="1:112" x14ac:dyDescent="0.25">
      <c r="A23" s="9" t="s">
        <v>35</v>
      </c>
      <c r="B23" s="10">
        <v>3.5576845987332641E-3</v>
      </c>
      <c r="C23" s="25">
        <v>3.5500000000000002E-3</v>
      </c>
      <c r="D23" s="29">
        <v>23183.130620035456</v>
      </c>
      <c r="E23" s="4">
        <f>E3*B23</f>
        <v>16763.313049875822</v>
      </c>
      <c r="F23" s="4">
        <v>6419.8175701596329</v>
      </c>
      <c r="G23" s="14">
        <f t="shared" si="0"/>
        <v>18546.504496028367</v>
      </c>
      <c r="H23" s="4">
        <f t="shared" si="18"/>
        <v>13410.650439900659</v>
      </c>
      <c r="I23" s="30">
        <f t="shared" si="19"/>
        <v>5135.8540561277068</v>
      </c>
      <c r="J23" s="29">
        <v>31538.237257594876</v>
      </c>
      <c r="K23" s="4">
        <f>C23*K3</f>
        <v>17579.371156084562</v>
      </c>
      <c r="L23" s="4">
        <f>C23*K4</f>
        <v>13958.866101510313</v>
      </c>
      <c r="M23" s="4">
        <f t="shared" si="1"/>
        <v>25230.589806075899</v>
      </c>
      <c r="N23" s="4">
        <f t="shared" si="20"/>
        <v>14063.49692486765</v>
      </c>
      <c r="O23" s="55">
        <f t="shared" si="21"/>
        <v>11167.092881208251</v>
      </c>
      <c r="P23" s="29">
        <v>29421.166077168244</v>
      </c>
      <c r="Q23" s="4">
        <f>C23*Q3</f>
        <v>17508.941243268589</v>
      </c>
      <c r="R23" s="4">
        <f>C23*Q4</f>
        <v>11912.224833899654</v>
      </c>
      <c r="S23" s="4">
        <f t="shared" si="2"/>
        <v>23536.932861734596</v>
      </c>
      <c r="T23" s="4">
        <f t="shared" si="22"/>
        <v>14007.152994614873</v>
      </c>
      <c r="U23" s="55">
        <f t="shared" si="23"/>
        <v>9529.7798671197233</v>
      </c>
      <c r="V23" s="29">
        <v>39774.392261992856</v>
      </c>
      <c r="W23" s="4">
        <f>C23*W3</f>
        <v>21932.643317911425</v>
      </c>
      <c r="X23" s="4">
        <f>C23*W4</f>
        <v>17841.748944081432</v>
      </c>
      <c r="Y23" s="4">
        <f t="shared" si="3"/>
        <v>31819.513809594286</v>
      </c>
      <c r="Z23" s="4">
        <f t="shared" si="24"/>
        <v>17546.11465432914</v>
      </c>
      <c r="AA23" s="55">
        <f t="shared" si="25"/>
        <v>14273.399155265146</v>
      </c>
      <c r="AB23" s="29">
        <v>40946.843759329138</v>
      </c>
      <c r="AC23" s="4">
        <f>C23*AC3</f>
        <v>21932.643317700386</v>
      </c>
      <c r="AD23" s="4">
        <f>C23*AC4</f>
        <v>19014.200441628753</v>
      </c>
      <c r="AE23" s="4">
        <f t="shared" si="4"/>
        <v>32757.475007463312</v>
      </c>
      <c r="AF23" s="4">
        <f t="shared" si="26"/>
        <v>17546.114654160308</v>
      </c>
      <c r="AG23" s="55">
        <f t="shared" si="27"/>
        <v>15211.360353303004</v>
      </c>
      <c r="AH23" s="29">
        <v>25326.207942686058</v>
      </c>
      <c r="AI23" s="4">
        <f>C23*AI3</f>
        <v>21932.64331748935</v>
      </c>
      <c r="AJ23" s="4">
        <f>C23*AI4</f>
        <v>3393.5646251967087</v>
      </c>
      <c r="AK23" s="4">
        <f t="shared" si="5"/>
        <v>20260.966354148848</v>
      </c>
      <c r="AL23" s="4">
        <f t="shared" si="28"/>
        <v>17546.114653991481</v>
      </c>
      <c r="AM23" s="55">
        <f t="shared" si="29"/>
        <v>2714.8517001573673</v>
      </c>
      <c r="AN23" s="29">
        <v>25326.207921482306</v>
      </c>
      <c r="AO23" s="4">
        <v>21932.64331748935</v>
      </c>
      <c r="AP23" s="4">
        <v>3393.5646251967087</v>
      </c>
      <c r="AQ23" s="4">
        <f t="shared" si="6"/>
        <v>20260.966354148848</v>
      </c>
      <c r="AR23" s="4">
        <f t="shared" si="30"/>
        <v>17546.114653991481</v>
      </c>
      <c r="AS23" s="55">
        <f t="shared" si="31"/>
        <v>2714.8517001573673</v>
      </c>
      <c r="AT23" s="29">
        <v>29271.829656862763</v>
      </c>
      <c r="AU23" s="4">
        <f>C23*AU3</f>
        <v>25878.265095277304</v>
      </c>
      <c r="AV23" s="4">
        <f>C23*AU4</f>
        <v>3393.5645615854569</v>
      </c>
      <c r="AW23" s="4">
        <f t="shared" si="7"/>
        <v>23417.463725490212</v>
      </c>
      <c r="AX23" s="4">
        <f t="shared" si="32"/>
        <v>20702.612076221845</v>
      </c>
      <c r="AY23" s="55">
        <f t="shared" si="33"/>
        <v>2714.8516492683657</v>
      </c>
      <c r="AZ23" s="29">
        <v>30198.866430407306</v>
      </c>
      <c r="BA23" s="4">
        <f>C23*BA3</f>
        <v>25878.265095277304</v>
      </c>
      <c r="BB23" s="4">
        <f>C23*BA4</f>
        <v>4320.6013351300053</v>
      </c>
      <c r="BC23" s="4">
        <f t="shared" si="8"/>
        <v>24159.093144325849</v>
      </c>
      <c r="BD23" s="4">
        <f t="shared" si="34"/>
        <v>20702.612076221845</v>
      </c>
      <c r="BE23" s="55">
        <f t="shared" si="35"/>
        <v>3456.4810681040044</v>
      </c>
      <c r="BF23" s="29">
        <v>30198.866451611062</v>
      </c>
      <c r="BG23" s="4">
        <v>25878.265095277304</v>
      </c>
      <c r="BH23" s="4">
        <v>4320.6013351300053</v>
      </c>
      <c r="BI23" s="4">
        <f t="shared" si="9"/>
        <v>24159.093144325849</v>
      </c>
      <c r="BJ23" s="4">
        <f t="shared" si="36"/>
        <v>20702.612076221845</v>
      </c>
      <c r="BK23" s="55">
        <f t="shared" si="37"/>
        <v>3456.4810681040044</v>
      </c>
      <c r="BL23" s="29">
        <v>26073.894818257075</v>
      </c>
      <c r="BM23" s="4">
        <f>C23*BM3</f>
        <v>21753.293483127072</v>
      </c>
      <c r="BN23" s="4">
        <f>C23*BM4</f>
        <v>4320.6013351300053</v>
      </c>
      <c r="BO23" s="4">
        <f t="shared" si="10"/>
        <v>20859.115854605661</v>
      </c>
      <c r="BP23" s="4">
        <f t="shared" si="38"/>
        <v>17402.634786501658</v>
      </c>
      <c r="BQ23" s="55">
        <f t="shared" si="39"/>
        <v>3456.4810681040044</v>
      </c>
      <c r="BR23" s="29">
        <v>21753.293483127072</v>
      </c>
      <c r="BS23" s="4">
        <f>C23*BS3</f>
        <v>21753.293483127072</v>
      </c>
      <c r="BT23" s="4">
        <v>0</v>
      </c>
      <c r="BU23" s="4">
        <f t="shared" si="11"/>
        <v>17402.634786501658</v>
      </c>
      <c r="BV23" s="4">
        <f t="shared" si="40"/>
        <v>17402.634786501658</v>
      </c>
      <c r="BW23" s="55">
        <f t="shared" si="41"/>
        <v>0</v>
      </c>
      <c r="BX23" s="29">
        <v>21753.293483127072</v>
      </c>
      <c r="BY23" s="4">
        <v>21753.293483127072</v>
      </c>
      <c r="BZ23" s="4">
        <v>0</v>
      </c>
      <c r="CA23" s="4">
        <f t="shared" si="12"/>
        <v>17402.634786501658</v>
      </c>
      <c r="CB23" s="4">
        <f t="shared" si="42"/>
        <v>17402.634786501658</v>
      </c>
      <c r="CC23" s="55">
        <f t="shared" si="43"/>
        <v>0</v>
      </c>
      <c r="CD23" s="29">
        <v>21753.293483127072</v>
      </c>
      <c r="CE23" s="4">
        <v>21753.293483127072</v>
      </c>
      <c r="CF23" s="4">
        <v>0</v>
      </c>
      <c r="CG23" s="4">
        <f t="shared" si="13"/>
        <v>17402.634786501658</v>
      </c>
      <c r="CH23" s="4">
        <f t="shared" si="44"/>
        <v>17402.634786501658</v>
      </c>
      <c r="CI23" s="55">
        <f t="shared" si="45"/>
        <v>0</v>
      </c>
      <c r="CJ23" s="29">
        <v>21753.293483127072</v>
      </c>
      <c r="CK23" s="4">
        <v>21753.293483127072</v>
      </c>
      <c r="CL23" s="4">
        <v>0</v>
      </c>
      <c r="CM23" s="4">
        <f t="shared" si="14"/>
        <v>17402.634786501658</v>
      </c>
      <c r="CN23" s="4">
        <f t="shared" si="46"/>
        <v>17402.634786501658</v>
      </c>
      <c r="CO23" s="55">
        <f t="shared" si="47"/>
        <v>0</v>
      </c>
      <c r="CP23" s="29">
        <v>21753.293483127072</v>
      </c>
      <c r="CQ23" s="4">
        <v>21753.293483127072</v>
      </c>
      <c r="CR23" s="4">
        <v>0</v>
      </c>
      <c r="CS23" s="4">
        <f t="shared" si="15"/>
        <v>17402.634786501658</v>
      </c>
      <c r="CT23" s="4">
        <f t="shared" si="48"/>
        <v>17402.634786501658</v>
      </c>
      <c r="CU23" s="55">
        <f t="shared" si="49"/>
        <v>0</v>
      </c>
      <c r="CV23" s="29">
        <v>21753.293483127072</v>
      </c>
      <c r="CW23" s="4">
        <v>21753.293483127072</v>
      </c>
      <c r="CX23" s="4">
        <v>0</v>
      </c>
      <c r="CY23" s="4">
        <f t="shared" si="16"/>
        <v>17402.634786501658</v>
      </c>
      <c r="CZ23" s="4">
        <f t="shared" si="50"/>
        <v>17402.634786501658</v>
      </c>
      <c r="DA23" s="55">
        <f t="shared" si="51"/>
        <v>0</v>
      </c>
      <c r="DB23" s="29">
        <v>21753.293483127072</v>
      </c>
      <c r="DC23" s="4">
        <v>21753.293483127072</v>
      </c>
      <c r="DD23" s="4">
        <v>0</v>
      </c>
      <c r="DE23" s="4">
        <f t="shared" si="17"/>
        <v>17402.634786501658</v>
      </c>
      <c r="DF23" s="4">
        <f t="shared" si="52"/>
        <v>17402.634786501658</v>
      </c>
      <c r="DG23" s="30">
        <f t="shared" si="53"/>
        <v>0</v>
      </c>
      <c r="DH23" s="14">
        <v>483532.69757931668</v>
      </c>
    </row>
    <row r="24" spans="1:112" s="46" customFormat="1" x14ac:dyDescent="0.25">
      <c r="A24" s="38" t="s">
        <v>36</v>
      </c>
      <c r="B24" s="39">
        <v>0</v>
      </c>
      <c r="C24" s="40">
        <v>2.16E-3</v>
      </c>
      <c r="D24" s="41">
        <v>0</v>
      </c>
      <c r="E24" s="42">
        <f>E3*B24</f>
        <v>0</v>
      </c>
      <c r="F24" s="42">
        <v>0</v>
      </c>
      <c r="G24" s="43">
        <f t="shared" si="0"/>
        <v>0</v>
      </c>
      <c r="H24" s="42">
        <f t="shared" si="18"/>
        <v>0</v>
      </c>
      <c r="I24" s="44">
        <f t="shared" si="19"/>
        <v>0</v>
      </c>
      <c r="J24" s="41">
        <v>19189.462669409837</v>
      </c>
      <c r="K24" s="42">
        <f>C24*K3</f>
        <v>10696.180759758494</v>
      </c>
      <c r="L24" s="42">
        <f>C24*K4</f>
        <v>8493.2819096513449</v>
      </c>
      <c r="M24" s="42">
        <f t="shared" si="1"/>
        <v>15351.570135527872</v>
      </c>
      <c r="N24" s="42">
        <f t="shared" si="20"/>
        <v>8556.9446078067958</v>
      </c>
      <c r="O24" s="45">
        <f t="shared" si="21"/>
        <v>6794.6255277210767</v>
      </c>
      <c r="P24" s="41">
        <v>17901.329218784056</v>
      </c>
      <c r="Q24" s="42">
        <f>C24*Q3</f>
        <v>10653.327629707084</v>
      </c>
      <c r="R24" s="42">
        <f>C24*Q4</f>
        <v>7248.0015890769719</v>
      </c>
      <c r="S24" s="42">
        <f t="shared" si="2"/>
        <v>14321.063375027246</v>
      </c>
      <c r="T24" s="42">
        <f t="shared" si="22"/>
        <v>8522.6621037656678</v>
      </c>
      <c r="U24" s="45">
        <f t="shared" si="23"/>
        <v>5798.4012712615777</v>
      </c>
      <c r="V24" s="41">
        <v>24200.756981944949</v>
      </c>
      <c r="W24" s="42">
        <f>C24*W3</f>
        <v>13344.932272306669</v>
      </c>
      <c r="X24" s="42">
        <f>C24*W4</f>
        <v>10855.824709638278</v>
      </c>
      <c r="Y24" s="42">
        <f t="shared" si="3"/>
        <v>19360.605585555961</v>
      </c>
      <c r="Z24" s="42">
        <f t="shared" si="24"/>
        <v>10675.945817845335</v>
      </c>
      <c r="AA24" s="45">
        <f t="shared" si="25"/>
        <v>8684.6597677106238</v>
      </c>
      <c r="AB24" s="41">
        <v>24914.13592116928</v>
      </c>
      <c r="AC24" s="42">
        <f>C24*AC3</f>
        <v>13344.932272178263</v>
      </c>
      <c r="AD24" s="42">
        <f>C24*AC4</f>
        <v>11569.203648991017</v>
      </c>
      <c r="AE24" s="42">
        <f t="shared" si="4"/>
        <v>19931.308736935425</v>
      </c>
      <c r="AF24" s="42">
        <f t="shared" si="26"/>
        <v>10675.945817742611</v>
      </c>
      <c r="AG24" s="45">
        <f t="shared" si="27"/>
        <v>9255.3629191928139</v>
      </c>
      <c r="AH24" s="41">
        <v>15409.749058085037</v>
      </c>
      <c r="AI24" s="42">
        <f>C24*AI3</f>
        <v>13344.932272049857</v>
      </c>
      <c r="AJ24" s="42">
        <f>C24*AI4</f>
        <v>2064.8167860351805</v>
      </c>
      <c r="AK24" s="42">
        <f t="shared" si="5"/>
        <v>12327.79924646803</v>
      </c>
      <c r="AL24" s="42">
        <f t="shared" si="28"/>
        <v>10675.945817639886</v>
      </c>
      <c r="AM24" s="45">
        <f t="shared" si="29"/>
        <v>1651.8534288281444</v>
      </c>
      <c r="AN24" s="41">
        <v>15409.7490451836</v>
      </c>
      <c r="AO24" s="42">
        <v>13344.932272049857</v>
      </c>
      <c r="AP24" s="42">
        <v>2064.8167860351805</v>
      </c>
      <c r="AQ24" s="42">
        <f t="shared" si="6"/>
        <v>12327.79924646803</v>
      </c>
      <c r="AR24" s="42">
        <f t="shared" si="30"/>
        <v>10675.945817639886</v>
      </c>
      <c r="AS24" s="45">
        <f t="shared" si="31"/>
        <v>1651.8534288281444</v>
      </c>
      <c r="AT24" s="41">
        <v>17810.465368682693</v>
      </c>
      <c r="AU24" s="42">
        <f>C24*AU3</f>
        <v>15745.648621351824</v>
      </c>
      <c r="AV24" s="42">
        <f>C24*AU4</f>
        <v>2064.8167473308695</v>
      </c>
      <c r="AW24" s="42">
        <f t="shared" si="7"/>
        <v>14248.372294946155</v>
      </c>
      <c r="AX24" s="42">
        <f t="shared" si="32"/>
        <v>12596.51889708146</v>
      </c>
      <c r="AY24" s="45">
        <f t="shared" si="33"/>
        <v>1651.8533978646956</v>
      </c>
      <c r="AZ24" s="41">
        <v>18374.521546388671</v>
      </c>
      <c r="BA24" s="42">
        <f>C24*BA3</f>
        <v>15745.648621351824</v>
      </c>
      <c r="BB24" s="42">
        <f>C24*BA4</f>
        <v>2628.8729250368483</v>
      </c>
      <c r="BC24" s="42">
        <f t="shared" si="8"/>
        <v>14699.617237110939</v>
      </c>
      <c r="BD24" s="42">
        <f t="shared" si="34"/>
        <v>12596.51889708146</v>
      </c>
      <c r="BE24" s="45">
        <f t="shared" si="35"/>
        <v>2103.0983400294785</v>
      </c>
      <c r="BF24" s="41">
        <v>18374.521559290111</v>
      </c>
      <c r="BG24" s="42">
        <v>15745.648621351824</v>
      </c>
      <c r="BH24" s="42">
        <v>2628.8729250368483</v>
      </c>
      <c r="BI24" s="42">
        <f t="shared" si="9"/>
        <v>14699.617237110939</v>
      </c>
      <c r="BJ24" s="42">
        <f t="shared" si="36"/>
        <v>12596.51889708146</v>
      </c>
      <c r="BK24" s="45">
        <f t="shared" si="37"/>
        <v>2103.0983400294785</v>
      </c>
      <c r="BL24" s="41">
        <v>15864.679664066276</v>
      </c>
      <c r="BM24" s="42">
        <f>C24*BM3</f>
        <v>13235.806739029429</v>
      </c>
      <c r="BN24" s="42">
        <f>C24*BM4</f>
        <v>2628.8729250368483</v>
      </c>
      <c r="BO24" s="42">
        <f t="shared" si="10"/>
        <v>12691.743731253024</v>
      </c>
      <c r="BP24" s="42">
        <f t="shared" si="38"/>
        <v>10588.645391223545</v>
      </c>
      <c r="BQ24" s="45">
        <f t="shared" si="39"/>
        <v>2103.0983400294785</v>
      </c>
      <c r="BR24" s="41">
        <v>13235.806739029429</v>
      </c>
      <c r="BS24" s="42">
        <f>C24*BS3</f>
        <v>13235.806739029429</v>
      </c>
      <c r="BT24" s="42">
        <v>0</v>
      </c>
      <c r="BU24" s="42">
        <f t="shared" si="11"/>
        <v>10588.645391223545</v>
      </c>
      <c r="BV24" s="42">
        <f t="shared" si="40"/>
        <v>10588.645391223545</v>
      </c>
      <c r="BW24" s="45">
        <f t="shared" si="41"/>
        <v>0</v>
      </c>
      <c r="BX24" s="41">
        <v>13235.806739029429</v>
      </c>
      <c r="BY24" s="42">
        <v>13235.806739029429</v>
      </c>
      <c r="BZ24" s="42">
        <v>0</v>
      </c>
      <c r="CA24" s="42">
        <f t="shared" si="12"/>
        <v>10588.645391223545</v>
      </c>
      <c r="CB24" s="42">
        <f t="shared" si="42"/>
        <v>10588.645391223545</v>
      </c>
      <c r="CC24" s="45">
        <f t="shared" si="43"/>
        <v>0</v>
      </c>
      <c r="CD24" s="41">
        <v>13235.806739029429</v>
      </c>
      <c r="CE24" s="42">
        <v>13235.806739029429</v>
      </c>
      <c r="CF24" s="42">
        <v>0</v>
      </c>
      <c r="CG24" s="42">
        <f t="shared" si="13"/>
        <v>10588.645391223545</v>
      </c>
      <c r="CH24" s="42">
        <f t="shared" si="44"/>
        <v>10588.645391223545</v>
      </c>
      <c r="CI24" s="45">
        <f t="shared" si="45"/>
        <v>0</v>
      </c>
      <c r="CJ24" s="41">
        <v>13235.806739029429</v>
      </c>
      <c r="CK24" s="42">
        <v>13235.806739029429</v>
      </c>
      <c r="CL24" s="42">
        <v>0</v>
      </c>
      <c r="CM24" s="42">
        <f t="shared" si="14"/>
        <v>10588.645391223545</v>
      </c>
      <c r="CN24" s="42">
        <f t="shared" si="46"/>
        <v>10588.645391223545</v>
      </c>
      <c r="CO24" s="45">
        <f t="shared" si="47"/>
        <v>0</v>
      </c>
      <c r="CP24" s="41">
        <v>13235.806739029429</v>
      </c>
      <c r="CQ24" s="42">
        <v>13235.806739029429</v>
      </c>
      <c r="CR24" s="42">
        <v>0</v>
      </c>
      <c r="CS24" s="42">
        <f t="shared" si="15"/>
        <v>10588.645391223545</v>
      </c>
      <c r="CT24" s="42">
        <f t="shared" si="48"/>
        <v>10588.645391223545</v>
      </c>
      <c r="CU24" s="45">
        <f t="shared" si="49"/>
        <v>0</v>
      </c>
      <c r="CV24" s="41">
        <v>13235.806739029429</v>
      </c>
      <c r="CW24" s="42">
        <v>13235.806739029429</v>
      </c>
      <c r="CX24" s="42">
        <v>0</v>
      </c>
      <c r="CY24" s="42">
        <f t="shared" si="16"/>
        <v>10588.645391223545</v>
      </c>
      <c r="CZ24" s="42">
        <f t="shared" si="50"/>
        <v>10588.645391223545</v>
      </c>
      <c r="DA24" s="45">
        <f t="shared" si="51"/>
        <v>0</v>
      </c>
      <c r="DB24" s="41">
        <v>13235.806739029429</v>
      </c>
      <c r="DC24" s="42">
        <v>13235.806739029429</v>
      </c>
      <c r="DD24" s="42">
        <v>0</v>
      </c>
      <c r="DE24" s="42">
        <f t="shared" si="17"/>
        <v>10588.645391223545</v>
      </c>
      <c r="DF24" s="42">
        <f t="shared" si="52"/>
        <v>10588.645391223545</v>
      </c>
      <c r="DG24" s="44">
        <f t="shared" si="53"/>
        <v>0</v>
      </c>
      <c r="DH24" s="43">
        <v>280100.01820621046</v>
      </c>
    </row>
    <row r="25" spans="1:112" x14ac:dyDescent="0.25">
      <c r="A25" s="9" t="s">
        <v>37</v>
      </c>
      <c r="B25" s="10">
        <v>2.2047622865389242E-4</v>
      </c>
      <c r="C25" s="25">
        <v>2.2000000000000001E-4</v>
      </c>
      <c r="D25" s="29">
        <v>1436.7010525092394</v>
      </c>
      <c r="E25" s="4">
        <f>E3*B25</f>
        <v>1038.8532030908959</v>
      </c>
      <c r="F25" s="4">
        <v>397.8478494183434</v>
      </c>
      <c r="G25" s="14">
        <f t="shared" si="0"/>
        <v>1149.3608420073915</v>
      </c>
      <c r="H25" s="4">
        <f t="shared" si="18"/>
        <v>831.08256247271675</v>
      </c>
      <c r="I25" s="30">
        <f t="shared" si="19"/>
        <v>318.27827953467477</v>
      </c>
      <c r="J25" s="29">
        <v>1954.4823089213726</v>
      </c>
      <c r="K25" s="4">
        <f>C25*K3</f>
        <v>1089.4258181235502</v>
      </c>
      <c r="L25" s="4">
        <f>C25*K4</f>
        <v>865.05649079782222</v>
      </c>
      <c r="M25" s="4">
        <f t="shared" si="1"/>
        <v>1563.585847137098</v>
      </c>
      <c r="N25" s="4">
        <f t="shared" si="20"/>
        <v>871.54065449884024</v>
      </c>
      <c r="O25" s="55">
        <f t="shared" si="21"/>
        <v>692.04519263825784</v>
      </c>
      <c r="P25" s="29">
        <v>1823.2835315428206</v>
      </c>
      <c r="Q25" s="4">
        <f>C25*Q3</f>
        <v>1085.0611474701661</v>
      </c>
      <c r="R25" s="4">
        <f>C25*Q4</f>
        <v>738.22238407265456</v>
      </c>
      <c r="S25" s="4">
        <f t="shared" si="2"/>
        <v>1458.6268252342566</v>
      </c>
      <c r="T25" s="4">
        <f t="shared" si="22"/>
        <v>868.048917976133</v>
      </c>
      <c r="U25" s="55">
        <f t="shared" si="23"/>
        <v>590.57790725812367</v>
      </c>
      <c r="V25" s="29">
        <v>2464.8919148277264</v>
      </c>
      <c r="W25" s="4">
        <f>C25*W3</f>
        <v>1359.2060647719754</v>
      </c>
      <c r="X25" s="4">
        <f>C25*W4</f>
        <v>1105.6858500557505</v>
      </c>
      <c r="Y25" s="4">
        <f t="shared" si="3"/>
        <v>1971.9135318621807</v>
      </c>
      <c r="Z25" s="4">
        <f t="shared" si="24"/>
        <v>1087.3648518175803</v>
      </c>
      <c r="AA25" s="55">
        <f t="shared" si="25"/>
        <v>884.54868004460047</v>
      </c>
      <c r="AB25" s="29">
        <v>2537.5508808598338</v>
      </c>
      <c r="AC25" s="4">
        <f>C25*AC3</f>
        <v>1359.2060647588971</v>
      </c>
      <c r="AD25" s="4">
        <f>C25*AC4</f>
        <v>1178.3448161009369</v>
      </c>
      <c r="AE25" s="4">
        <f t="shared" si="4"/>
        <v>2030.0407046878672</v>
      </c>
      <c r="AF25" s="4">
        <f t="shared" si="26"/>
        <v>1087.3648518071177</v>
      </c>
      <c r="AG25" s="55">
        <f t="shared" si="27"/>
        <v>942.67585288074952</v>
      </c>
      <c r="AH25" s="29">
        <v>1569.5114781382908</v>
      </c>
      <c r="AI25" s="4">
        <f>C25*AI3</f>
        <v>1359.2060647458188</v>
      </c>
      <c r="AJ25" s="4">
        <f>C25*AI4</f>
        <v>210.30541339247208</v>
      </c>
      <c r="AK25" s="4">
        <f t="shared" si="5"/>
        <v>1255.6091825106328</v>
      </c>
      <c r="AL25" s="4">
        <f t="shared" si="28"/>
        <v>1087.3648517966551</v>
      </c>
      <c r="AM25" s="55">
        <f t="shared" si="29"/>
        <v>168.24433071397766</v>
      </c>
      <c r="AN25" s="29">
        <v>1569.5114768242556</v>
      </c>
      <c r="AO25" s="4">
        <v>1359.2060647458188</v>
      </c>
      <c r="AP25" s="4">
        <v>210.30541339247208</v>
      </c>
      <c r="AQ25" s="4">
        <f t="shared" si="6"/>
        <v>1255.6091825106328</v>
      </c>
      <c r="AR25" s="4">
        <f t="shared" si="30"/>
        <v>1087.3648517966551</v>
      </c>
      <c r="AS25" s="55">
        <f t="shared" si="31"/>
        <v>168.24433071397766</v>
      </c>
      <c r="AT25" s="29">
        <v>1814.0288801436077</v>
      </c>
      <c r="AU25" s="4">
        <f>C25*AU3</f>
        <v>1603.7234706932413</v>
      </c>
      <c r="AV25" s="4">
        <f>C25*AU4</f>
        <v>210.30540945036634</v>
      </c>
      <c r="AW25" s="4">
        <f t="shared" si="7"/>
        <v>1451.2231041148862</v>
      </c>
      <c r="AX25" s="4">
        <f t="shared" si="32"/>
        <v>1282.9787765545932</v>
      </c>
      <c r="AY25" s="55">
        <f t="shared" si="33"/>
        <v>168.24432756029307</v>
      </c>
      <c r="AZ25" s="29">
        <v>1871.4790463914387</v>
      </c>
      <c r="BA25" s="4">
        <f>C25*BA3</f>
        <v>1603.7234706932413</v>
      </c>
      <c r="BB25" s="4">
        <f>C25*BA4</f>
        <v>267.7555756981975</v>
      </c>
      <c r="BC25" s="4">
        <f t="shared" si="8"/>
        <v>1497.1832371131513</v>
      </c>
      <c r="BD25" s="4">
        <f t="shared" si="34"/>
        <v>1282.9787765545932</v>
      </c>
      <c r="BE25" s="55">
        <f t="shared" si="35"/>
        <v>214.20446055855803</v>
      </c>
      <c r="BF25" s="29">
        <v>1871.4790477054742</v>
      </c>
      <c r="BG25" s="4">
        <v>1603.7234706932413</v>
      </c>
      <c r="BH25" s="4">
        <v>267.7555756981975</v>
      </c>
      <c r="BI25" s="4">
        <f t="shared" si="9"/>
        <v>1497.1832371131513</v>
      </c>
      <c r="BJ25" s="4">
        <f t="shared" si="36"/>
        <v>1282.9787765545932</v>
      </c>
      <c r="BK25" s="55">
        <f t="shared" si="37"/>
        <v>214.20446055855803</v>
      </c>
      <c r="BL25" s="29">
        <v>1615.8470028215652</v>
      </c>
      <c r="BM25" s="4">
        <f>C25*BM3</f>
        <v>1348.0914271233678</v>
      </c>
      <c r="BN25" s="4">
        <f>C25*BM4</f>
        <v>267.7555756981975</v>
      </c>
      <c r="BO25" s="4">
        <f t="shared" si="10"/>
        <v>1292.6776022572521</v>
      </c>
      <c r="BP25" s="4">
        <f t="shared" si="38"/>
        <v>1078.4731416986942</v>
      </c>
      <c r="BQ25" s="55">
        <f t="shared" si="39"/>
        <v>214.20446055855803</v>
      </c>
      <c r="BR25" s="29">
        <v>1348.0914271233678</v>
      </c>
      <c r="BS25" s="4">
        <f>C25*BS3</f>
        <v>1348.0914271233678</v>
      </c>
      <c r="BT25" s="4">
        <v>0</v>
      </c>
      <c r="BU25" s="4">
        <f t="shared" si="11"/>
        <v>1078.4731416986942</v>
      </c>
      <c r="BV25" s="4">
        <f t="shared" si="40"/>
        <v>1078.4731416986942</v>
      </c>
      <c r="BW25" s="55">
        <f t="shared" si="41"/>
        <v>0</v>
      </c>
      <c r="BX25" s="29">
        <v>1348.0914271233678</v>
      </c>
      <c r="BY25" s="4">
        <v>1348.0914271233678</v>
      </c>
      <c r="BZ25" s="4">
        <v>0</v>
      </c>
      <c r="CA25" s="4">
        <f t="shared" si="12"/>
        <v>1078.4731416986942</v>
      </c>
      <c r="CB25" s="4">
        <f t="shared" si="42"/>
        <v>1078.4731416986942</v>
      </c>
      <c r="CC25" s="55">
        <f t="shared" si="43"/>
        <v>0</v>
      </c>
      <c r="CD25" s="29">
        <v>1348.0914271233678</v>
      </c>
      <c r="CE25" s="4">
        <v>1348.0914271233678</v>
      </c>
      <c r="CF25" s="4">
        <v>0</v>
      </c>
      <c r="CG25" s="4">
        <f t="shared" si="13"/>
        <v>1078.4731416986942</v>
      </c>
      <c r="CH25" s="4">
        <f t="shared" si="44"/>
        <v>1078.4731416986942</v>
      </c>
      <c r="CI25" s="55">
        <f t="shared" si="45"/>
        <v>0</v>
      </c>
      <c r="CJ25" s="29">
        <v>1348.0914271233678</v>
      </c>
      <c r="CK25" s="4">
        <v>1348.0914271233678</v>
      </c>
      <c r="CL25" s="4">
        <v>0</v>
      </c>
      <c r="CM25" s="4">
        <f t="shared" si="14"/>
        <v>1078.4731416986942</v>
      </c>
      <c r="CN25" s="4">
        <f t="shared" si="46"/>
        <v>1078.4731416986942</v>
      </c>
      <c r="CO25" s="55">
        <f t="shared" si="47"/>
        <v>0</v>
      </c>
      <c r="CP25" s="29">
        <v>1348.0914271233678</v>
      </c>
      <c r="CQ25" s="4">
        <v>1348.0914271233678</v>
      </c>
      <c r="CR25" s="4">
        <v>0</v>
      </c>
      <c r="CS25" s="4">
        <f t="shared" si="15"/>
        <v>1078.4731416986942</v>
      </c>
      <c r="CT25" s="4">
        <f t="shared" si="48"/>
        <v>1078.4731416986942</v>
      </c>
      <c r="CU25" s="55">
        <f t="shared" si="49"/>
        <v>0</v>
      </c>
      <c r="CV25" s="29">
        <v>1348.0914271233678</v>
      </c>
      <c r="CW25" s="4">
        <v>1348.0914271233678</v>
      </c>
      <c r="CX25" s="4">
        <v>0</v>
      </c>
      <c r="CY25" s="4">
        <f t="shared" si="16"/>
        <v>1078.4731416986942</v>
      </c>
      <c r="CZ25" s="4">
        <f t="shared" si="50"/>
        <v>1078.4731416986942</v>
      </c>
      <c r="DA25" s="55">
        <f t="shared" si="51"/>
        <v>0</v>
      </c>
      <c r="DB25" s="29">
        <v>1348.0914271233678</v>
      </c>
      <c r="DC25" s="4">
        <v>1348.0914271233678</v>
      </c>
      <c r="DD25" s="4">
        <v>0</v>
      </c>
      <c r="DE25" s="4">
        <f t="shared" si="17"/>
        <v>1078.4731416986942</v>
      </c>
      <c r="DF25" s="4">
        <f t="shared" si="52"/>
        <v>1078.4731416986942</v>
      </c>
      <c r="DG25" s="30">
        <f t="shared" si="53"/>
        <v>0</v>
      </c>
      <c r="DH25" s="14">
        <v>29965.406610549191</v>
      </c>
    </row>
    <row r="26" spans="1:112" s="46" customFormat="1" x14ac:dyDescent="0.25">
      <c r="A26" s="38" t="s">
        <v>38</v>
      </c>
      <c r="B26" s="39">
        <v>6.1132045217670173E-4</v>
      </c>
      <c r="C26" s="40">
        <v>6.0999999999999997E-4</v>
      </c>
      <c r="D26" s="41">
        <v>3983.580191048346</v>
      </c>
      <c r="E26" s="42">
        <f>E3*B26</f>
        <v>2880.4566085702118</v>
      </c>
      <c r="F26" s="42">
        <v>1103.123582478134</v>
      </c>
      <c r="G26" s="43">
        <f t="shared" si="0"/>
        <v>3186.8641528386765</v>
      </c>
      <c r="H26" s="42">
        <f t="shared" si="18"/>
        <v>2304.3652868561694</v>
      </c>
      <c r="I26" s="44">
        <f t="shared" si="19"/>
        <v>882.49886598250725</v>
      </c>
      <c r="J26" s="41">
        <v>5419.2464020092593</v>
      </c>
      <c r="K26" s="42">
        <f>C26*K3</f>
        <v>3020.680677524389</v>
      </c>
      <c r="L26" s="42">
        <f>C26*K4</f>
        <v>2398.5657244848703</v>
      </c>
      <c r="M26" s="42">
        <f t="shared" si="1"/>
        <v>4335.3971216074078</v>
      </c>
      <c r="N26" s="42">
        <f t="shared" si="20"/>
        <v>2416.5445420195115</v>
      </c>
      <c r="O26" s="45">
        <f t="shared" si="21"/>
        <v>1918.8525795878963</v>
      </c>
      <c r="P26" s="41">
        <v>5055.4679738232753</v>
      </c>
      <c r="Q26" s="42">
        <f>C26*Q3</f>
        <v>3008.5786361672785</v>
      </c>
      <c r="R26" s="42">
        <f>C26*Q4</f>
        <v>2046.8893376559968</v>
      </c>
      <c r="S26" s="42">
        <f t="shared" si="2"/>
        <v>4044.3743790586204</v>
      </c>
      <c r="T26" s="42">
        <f t="shared" si="22"/>
        <v>2406.8629089338228</v>
      </c>
      <c r="U26" s="45">
        <f t="shared" si="23"/>
        <v>1637.5114701247976</v>
      </c>
      <c r="V26" s="41">
        <v>6834.473036567786</v>
      </c>
      <c r="W26" s="42">
        <f>C26*W3</f>
        <v>3768.7077250495681</v>
      </c>
      <c r="X26" s="42">
        <f>C26*W4</f>
        <v>3065.7653115182175</v>
      </c>
      <c r="Y26" s="42">
        <f t="shared" si="3"/>
        <v>5467.5784292542285</v>
      </c>
      <c r="Z26" s="42">
        <f t="shared" si="24"/>
        <v>3014.9661800396548</v>
      </c>
      <c r="AA26" s="45">
        <f t="shared" si="25"/>
        <v>2452.6122492145741</v>
      </c>
      <c r="AB26" s="41">
        <v>7035.9365332931757</v>
      </c>
      <c r="AC26" s="42">
        <f>C26*AC3</f>
        <v>3768.7077250133052</v>
      </c>
      <c r="AD26" s="42">
        <f>C26*AC4</f>
        <v>3267.22880827987</v>
      </c>
      <c r="AE26" s="42">
        <f t="shared" si="4"/>
        <v>5628.7492266345398</v>
      </c>
      <c r="AF26" s="42">
        <f t="shared" si="26"/>
        <v>3014.9661800106442</v>
      </c>
      <c r="AG26" s="45">
        <f t="shared" si="27"/>
        <v>2613.7830466238961</v>
      </c>
      <c r="AH26" s="41">
        <v>4351.827280292533</v>
      </c>
      <c r="AI26" s="42">
        <f>C26*AI3</f>
        <v>3768.7077249770427</v>
      </c>
      <c r="AJ26" s="42">
        <f>C26*AI4</f>
        <v>583.11955531549074</v>
      </c>
      <c r="AK26" s="42">
        <f t="shared" si="5"/>
        <v>3481.4618242340271</v>
      </c>
      <c r="AL26" s="42">
        <f t="shared" si="28"/>
        <v>3014.9661799816345</v>
      </c>
      <c r="AM26" s="45">
        <f t="shared" si="29"/>
        <v>466.49564425239259</v>
      </c>
      <c r="AN26" s="41">
        <v>4351.8272766490718</v>
      </c>
      <c r="AO26" s="42">
        <v>3768.7077249770427</v>
      </c>
      <c r="AP26" s="42">
        <v>583.11955531549074</v>
      </c>
      <c r="AQ26" s="42">
        <f t="shared" si="6"/>
        <v>3481.4618242340271</v>
      </c>
      <c r="AR26" s="42">
        <f t="shared" si="30"/>
        <v>3014.9661799816345</v>
      </c>
      <c r="AS26" s="45">
        <f t="shared" si="31"/>
        <v>466.49564425239259</v>
      </c>
      <c r="AT26" s="41">
        <v>5029.8073494890941</v>
      </c>
      <c r="AU26" s="42">
        <f>C26*AU3</f>
        <v>4446.6878051039866</v>
      </c>
      <c r="AV26" s="42">
        <f>C26*AU4</f>
        <v>583.11954438510656</v>
      </c>
      <c r="AW26" s="42">
        <f t="shared" si="7"/>
        <v>4023.8458795912748</v>
      </c>
      <c r="AX26" s="42">
        <f t="shared" si="32"/>
        <v>3557.3502440831894</v>
      </c>
      <c r="AY26" s="45">
        <f t="shared" si="33"/>
        <v>466.49563550808529</v>
      </c>
      <c r="AZ26" s="41">
        <v>5189.100992267171</v>
      </c>
      <c r="BA26" s="42">
        <f>C26*BA3</f>
        <v>4446.6878051039866</v>
      </c>
      <c r="BB26" s="42">
        <f>C26*BA4</f>
        <v>742.41318716318403</v>
      </c>
      <c r="BC26" s="42">
        <f t="shared" si="8"/>
        <v>4151.2807938137366</v>
      </c>
      <c r="BD26" s="42">
        <f t="shared" si="34"/>
        <v>3557.3502440831894</v>
      </c>
      <c r="BE26" s="45">
        <f t="shared" si="35"/>
        <v>593.93054973054723</v>
      </c>
      <c r="BF26" s="41">
        <v>5189.1009959106323</v>
      </c>
      <c r="BG26" s="42">
        <v>4446.6878051039866</v>
      </c>
      <c r="BH26" s="42">
        <v>742.41318716318403</v>
      </c>
      <c r="BI26" s="42">
        <f t="shared" si="9"/>
        <v>4151.2807938137366</v>
      </c>
      <c r="BJ26" s="42">
        <f t="shared" si="36"/>
        <v>3557.3502440831894</v>
      </c>
      <c r="BK26" s="45">
        <f t="shared" si="37"/>
        <v>593.93054973054723</v>
      </c>
      <c r="BL26" s="41">
        <v>4480.3030532779758</v>
      </c>
      <c r="BM26" s="42">
        <f>C26*BM3</f>
        <v>3737.8898661147923</v>
      </c>
      <c r="BN26" s="42">
        <f>C26*BM4</f>
        <v>742.41318716318403</v>
      </c>
      <c r="BO26" s="42">
        <f t="shared" si="10"/>
        <v>3584.2424426223811</v>
      </c>
      <c r="BP26" s="42">
        <f t="shared" si="38"/>
        <v>2990.3118928918338</v>
      </c>
      <c r="BQ26" s="45">
        <f t="shared" si="39"/>
        <v>593.93054973054723</v>
      </c>
      <c r="BR26" s="41">
        <v>3737.8898661147923</v>
      </c>
      <c r="BS26" s="42">
        <f>C26*BS3</f>
        <v>3737.8898661147923</v>
      </c>
      <c r="BT26" s="42">
        <v>0</v>
      </c>
      <c r="BU26" s="42">
        <f t="shared" si="11"/>
        <v>2990.3118928918338</v>
      </c>
      <c r="BV26" s="42">
        <f t="shared" si="40"/>
        <v>2990.3118928918338</v>
      </c>
      <c r="BW26" s="45">
        <f t="shared" si="41"/>
        <v>0</v>
      </c>
      <c r="BX26" s="41">
        <v>3737.8898661147923</v>
      </c>
      <c r="BY26" s="42">
        <v>3737.8898661147923</v>
      </c>
      <c r="BZ26" s="42">
        <v>0</v>
      </c>
      <c r="CA26" s="42">
        <f t="shared" si="12"/>
        <v>2990.3118928918338</v>
      </c>
      <c r="CB26" s="42">
        <f t="shared" si="42"/>
        <v>2990.3118928918338</v>
      </c>
      <c r="CC26" s="45">
        <f t="shared" si="43"/>
        <v>0</v>
      </c>
      <c r="CD26" s="41">
        <v>3737.8898661147923</v>
      </c>
      <c r="CE26" s="42">
        <v>3737.8898661147923</v>
      </c>
      <c r="CF26" s="42">
        <v>0</v>
      </c>
      <c r="CG26" s="42">
        <f t="shared" si="13"/>
        <v>2990.3118928918338</v>
      </c>
      <c r="CH26" s="42">
        <f t="shared" si="44"/>
        <v>2990.3118928918338</v>
      </c>
      <c r="CI26" s="45">
        <f t="shared" si="45"/>
        <v>0</v>
      </c>
      <c r="CJ26" s="41">
        <v>3737.8898661147923</v>
      </c>
      <c r="CK26" s="42">
        <v>3737.8898661147923</v>
      </c>
      <c r="CL26" s="42">
        <v>0</v>
      </c>
      <c r="CM26" s="42">
        <f t="shared" si="14"/>
        <v>2990.3118928918338</v>
      </c>
      <c r="CN26" s="42">
        <f t="shared" si="46"/>
        <v>2990.3118928918338</v>
      </c>
      <c r="CO26" s="45">
        <f t="shared" si="47"/>
        <v>0</v>
      </c>
      <c r="CP26" s="41">
        <v>3737.8898661147923</v>
      </c>
      <c r="CQ26" s="42">
        <v>3737.8898661147923</v>
      </c>
      <c r="CR26" s="42">
        <v>0</v>
      </c>
      <c r="CS26" s="42">
        <f t="shared" si="15"/>
        <v>2990.3118928918338</v>
      </c>
      <c r="CT26" s="42">
        <f t="shared" si="48"/>
        <v>2990.3118928918338</v>
      </c>
      <c r="CU26" s="45">
        <f t="shared" si="49"/>
        <v>0</v>
      </c>
      <c r="CV26" s="41">
        <v>3737.8898661147923</v>
      </c>
      <c r="CW26" s="42">
        <v>3737.8898661147923</v>
      </c>
      <c r="CX26" s="42">
        <v>0</v>
      </c>
      <c r="CY26" s="42">
        <f t="shared" si="16"/>
        <v>2990.3118928918338</v>
      </c>
      <c r="CZ26" s="42">
        <f t="shared" si="50"/>
        <v>2990.3118928918338</v>
      </c>
      <c r="DA26" s="45">
        <f t="shared" si="51"/>
        <v>0</v>
      </c>
      <c r="DB26" s="41">
        <v>3737.8898661147923</v>
      </c>
      <c r="DC26" s="42">
        <v>3737.8898661147923</v>
      </c>
      <c r="DD26" s="42">
        <v>0</v>
      </c>
      <c r="DE26" s="42">
        <f t="shared" si="17"/>
        <v>2990.3118928918338</v>
      </c>
      <c r="DF26" s="42">
        <f t="shared" si="52"/>
        <v>2990.3118928918338</v>
      </c>
      <c r="DG26" s="44">
        <f t="shared" si="53"/>
        <v>0</v>
      </c>
      <c r="DH26" s="43">
        <v>83085.900147431879</v>
      </c>
    </row>
    <row r="27" spans="1:112" x14ac:dyDescent="0.25">
      <c r="A27" s="9" t="s">
        <v>39</v>
      </c>
      <c r="B27" s="10">
        <v>0.42362503006494029</v>
      </c>
      <c r="C27" s="25">
        <v>0.42270999999999997</v>
      </c>
      <c r="D27" s="29">
        <v>2760490.4632099117</v>
      </c>
      <c r="E27" s="4">
        <f>E3*B27</f>
        <v>1996061.9885388757</v>
      </c>
      <c r="F27" s="4">
        <v>764428.47467103612</v>
      </c>
      <c r="G27" s="14">
        <f t="shared" si="0"/>
        <v>2208392.3705679295</v>
      </c>
      <c r="H27" s="4">
        <f t="shared" si="18"/>
        <v>1596849.5908311007</v>
      </c>
      <c r="I27" s="30">
        <f t="shared" si="19"/>
        <v>611542.77973682887</v>
      </c>
      <c r="J27" s="29">
        <v>3755360.076382515</v>
      </c>
      <c r="K27" s="4">
        <f>C27*K3</f>
        <v>2093232.6708136632</v>
      </c>
      <c r="L27" s="4">
        <f>C27*K4</f>
        <v>1662127.4055688519</v>
      </c>
      <c r="M27" s="4">
        <f t="shared" si="1"/>
        <v>3004288.0611060122</v>
      </c>
      <c r="N27" s="4">
        <f t="shared" si="20"/>
        <v>1674586.1366509306</v>
      </c>
      <c r="O27" s="55">
        <f t="shared" si="21"/>
        <v>1329701.9244550816</v>
      </c>
      <c r="P27" s="29">
        <v>3503273.5528112077</v>
      </c>
      <c r="Q27" s="4">
        <f>C27*Q3</f>
        <v>2084846.3529414267</v>
      </c>
      <c r="R27" s="4">
        <f>C27*Q4</f>
        <v>1418427.1998697808</v>
      </c>
      <c r="S27" s="4">
        <f t="shared" si="2"/>
        <v>2802618.842248966</v>
      </c>
      <c r="T27" s="4">
        <f t="shared" si="22"/>
        <v>1667877.0823531414</v>
      </c>
      <c r="U27" s="55">
        <f t="shared" si="23"/>
        <v>1134741.7598958246</v>
      </c>
      <c r="V27" s="29">
        <v>4736065.7332583098</v>
      </c>
      <c r="W27" s="4">
        <f>C27*W3</f>
        <v>2611590.8892716444</v>
      </c>
      <c r="X27" s="4">
        <f>C27*W4</f>
        <v>2124474.8439866649</v>
      </c>
      <c r="Y27" s="4">
        <f t="shared" si="3"/>
        <v>3788852.5866066478</v>
      </c>
      <c r="Z27" s="4">
        <f t="shared" si="24"/>
        <v>2089272.7114173155</v>
      </c>
      <c r="AA27" s="55">
        <f t="shared" si="25"/>
        <v>1699579.8751893321</v>
      </c>
      <c r="AB27" s="29">
        <v>4875673.3311284557</v>
      </c>
      <c r="AC27" s="4">
        <f>C27*AC3</f>
        <v>2611590.8892465155</v>
      </c>
      <c r="AD27" s="4">
        <f>C27*AC4</f>
        <v>2264082.4418819407</v>
      </c>
      <c r="AE27" s="4">
        <f t="shared" si="4"/>
        <v>3900538.6649027653</v>
      </c>
      <c r="AF27" s="4">
        <f t="shared" si="26"/>
        <v>2089272.7113972125</v>
      </c>
      <c r="AG27" s="55">
        <f t="shared" si="27"/>
        <v>1811265.9535055526</v>
      </c>
      <c r="AH27" s="29">
        <v>3015673.6223810767</v>
      </c>
      <c r="AI27" s="4">
        <f>C27*AI3</f>
        <v>2611590.8892213865</v>
      </c>
      <c r="AJ27" s="4">
        <f>C27*AI4</f>
        <v>404082.73315969028</v>
      </c>
      <c r="AK27" s="4">
        <f t="shared" si="5"/>
        <v>2412538.8979048617</v>
      </c>
      <c r="AL27" s="4">
        <f t="shared" si="28"/>
        <v>2089272.7113771094</v>
      </c>
      <c r="AM27" s="55">
        <f t="shared" si="29"/>
        <v>323266.18652775226</v>
      </c>
      <c r="AN27" s="29">
        <v>3015673.6198562775</v>
      </c>
      <c r="AO27" s="4">
        <v>2611590.8892213865</v>
      </c>
      <c r="AP27" s="4">
        <v>404082.73315969028</v>
      </c>
      <c r="AQ27" s="4">
        <f t="shared" si="6"/>
        <v>2412538.8979048617</v>
      </c>
      <c r="AR27" s="4">
        <f t="shared" si="30"/>
        <v>2089272.7113771094</v>
      </c>
      <c r="AS27" s="55">
        <f t="shared" si="31"/>
        <v>323266.18652775226</v>
      </c>
      <c r="AT27" s="29">
        <v>3485491.5814795652</v>
      </c>
      <c r="AU27" s="4">
        <f>C27*AU3</f>
        <v>3081408.8558942727</v>
      </c>
      <c r="AV27" s="4">
        <f>C27*AU4</f>
        <v>404082.72558529244</v>
      </c>
      <c r="AW27" s="4">
        <f t="shared" si="7"/>
        <v>2788393.2651836518</v>
      </c>
      <c r="AX27" s="4">
        <f t="shared" si="32"/>
        <v>2465127.0847154181</v>
      </c>
      <c r="AY27" s="55">
        <f t="shared" si="33"/>
        <v>323266.180468234</v>
      </c>
      <c r="AZ27" s="29">
        <v>3595876.8531823866</v>
      </c>
      <c r="BA27" s="4">
        <f>C27*BA3</f>
        <v>3081408.8558942727</v>
      </c>
      <c r="BB27" s="4">
        <f>C27*BA4</f>
        <v>514467.99728811393</v>
      </c>
      <c r="BC27" s="4">
        <f t="shared" si="8"/>
        <v>2876701.4825459095</v>
      </c>
      <c r="BD27" s="4">
        <f t="shared" si="34"/>
        <v>2465127.0847154181</v>
      </c>
      <c r="BE27" s="55">
        <f t="shared" si="35"/>
        <v>411574.39783049119</v>
      </c>
      <c r="BF27" s="29">
        <v>3595876.8557071858</v>
      </c>
      <c r="BG27" s="4">
        <v>3081408.8558942727</v>
      </c>
      <c r="BH27" s="4">
        <v>514467.99728811393</v>
      </c>
      <c r="BI27" s="4">
        <f t="shared" si="9"/>
        <v>2876701.4825459095</v>
      </c>
      <c r="BJ27" s="4">
        <f t="shared" si="36"/>
        <v>2465127.0847154181</v>
      </c>
      <c r="BK27" s="55">
        <f t="shared" si="37"/>
        <v>411574.39783049119</v>
      </c>
      <c r="BL27" s="29">
        <v>3104703.1207395624</v>
      </c>
      <c r="BM27" s="4">
        <f>C27*BM3</f>
        <v>2590235.123451449</v>
      </c>
      <c r="BN27" s="4">
        <f>C27*BM4</f>
        <v>514467.99728811393</v>
      </c>
      <c r="BO27" s="4">
        <f t="shared" si="10"/>
        <v>2483762.4965916504</v>
      </c>
      <c r="BP27" s="4">
        <f t="shared" si="38"/>
        <v>2072188.0987611592</v>
      </c>
      <c r="BQ27" s="55">
        <f t="shared" si="39"/>
        <v>411574.39783049119</v>
      </c>
      <c r="BR27" s="29">
        <v>2590235.123451449</v>
      </c>
      <c r="BS27" s="4">
        <f>C27*BS3</f>
        <v>2590235.123451449</v>
      </c>
      <c r="BT27" s="4">
        <v>0</v>
      </c>
      <c r="BU27" s="4">
        <f t="shared" si="11"/>
        <v>2072188.0987611592</v>
      </c>
      <c r="BV27" s="4">
        <f t="shared" si="40"/>
        <v>2072188.0987611592</v>
      </c>
      <c r="BW27" s="55">
        <f t="shared" si="41"/>
        <v>0</v>
      </c>
      <c r="BX27" s="29">
        <v>2590235.123451449</v>
      </c>
      <c r="BY27" s="4">
        <v>2590235.123451449</v>
      </c>
      <c r="BZ27" s="4">
        <v>0</v>
      </c>
      <c r="CA27" s="4">
        <f t="shared" si="12"/>
        <v>2072188.0987611592</v>
      </c>
      <c r="CB27" s="4">
        <f t="shared" si="42"/>
        <v>2072188.0987611592</v>
      </c>
      <c r="CC27" s="55">
        <f t="shared" si="43"/>
        <v>0</v>
      </c>
      <c r="CD27" s="29">
        <v>2590235.123451449</v>
      </c>
      <c r="CE27" s="4">
        <v>2590235.123451449</v>
      </c>
      <c r="CF27" s="4">
        <v>0</v>
      </c>
      <c r="CG27" s="4">
        <f t="shared" si="13"/>
        <v>2072188.0987611592</v>
      </c>
      <c r="CH27" s="4">
        <f t="shared" si="44"/>
        <v>2072188.0987611592</v>
      </c>
      <c r="CI27" s="55">
        <f t="shared" si="45"/>
        <v>0</v>
      </c>
      <c r="CJ27" s="29">
        <v>2590235.123451449</v>
      </c>
      <c r="CK27" s="4">
        <v>2590235.123451449</v>
      </c>
      <c r="CL27" s="4">
        <v>0</v>
      </c>
      <c r="CM27" s="4">
        <f t="shared" si="14"/>
        <v>2072188.0987611592</v>
      </c>
      <c r="CN27" s="4">
        <f t="shared" si="46"/>
        <v>2072188.0987611592</v>
      </c>
      <c r="CO27" s="55">
        <f t="shared" si="47"/>
        <v>0</v>
      </c>
      <c r="CP27" s="29">
        <v>2590235.123451449</v>
      </c>
      <c r="CQ27" s="4">
        <v>2590235.123451449</v>
      </c>
      <c r="CR27" s="4">
        <v>0</v>
      </c>
      <c r="CS27" s="4">
        <f t="shared" si="15"/>
        <v>2072188.0987611592</v>
      </c>
      <c r="CT27" s="4">
        <f t="shared" si="48"/>
        <v>2072188.0987611592</v>
      </c>
      <c r="CU27" s="55">
        <f t="shared" si="49"/>
        <v>0</v>
      </c>
      <c r="CV27" s="29">
        <v>2590235.123451449</v>
      </c>
      <c r="CW27" s="4">
        <v>2590235.123451449</v>
      </c>
      <c r="CX27" s="4">
        <v>0</v>
      </c>
      <c r="CY27" s="4">
        <f t="shared" si="16"/>
        <v>2072188.0987611592</v>
      </c>
      <c r="CZ27" s="4">
        <f t="shared" si="50"/>
        <v>2072188.0987611592</v>
      </c>
      <c r="DA27" s="55">
        <f t="shared" si="51"/>
        <v>0</v>
      </c>
      <c r="DB27" s="29">
        <v>2590235.123451449</v>
      </c>
      <c r="DC27" s="4">
        <v>2590235.123451449</v>
      </c>
      <c r="DD27" s="4">
        <v>0</v>
      </c>
      <c r="DE27" s="4">
        <f t="shared" si="17"/>
        <v>2072188.0987611592</v>
      </c>
      <c r="DF27" s="4">
        <f t="shared" si="52"/>
        <v>2072188.0987611592</v>
      </c>
      <c r="DG27" s="30">
        <f t="shared" si="53"/>
        <v>0</v>
      </c>
      <c r="DH27" s="14">
        <v>57575804.674296595</v>
      </c>
    </row>
    <row r="28" spans="1:112" s="46" customFormat="1" x14ac:dyDescent="0.25">
      <c r="A28" s="38" t="s">
        <v>40</v>
      </c>
      <c r="B28" s="39">
        <v>2.4953900424917823E-3</v>
      </c>
      <c r="C28" s="40">
        <v>2.49E-3</v>
      </c>
      <c r="D28" s="41">
        <v>16260.843730672756</v>
      </c>
      <c r="E28" s="42">
        <f>E3*B28</f>
        <v>11757.929434983322</v>
      </c>
      <c r="F28" s="42">
        <v>4502.914295689432</v>
      </c>
      <c r="G28" s="43">
        <f t="shared" si="0"/>
        <v>13008.674984538204</v>
      </c>
      <c r="H28" s="42">
        <f t="shared" si="18"/>
        <v>9406.3435479866585</v>
      </c>
      <c r="I28" s="44">
        <f t="shared" si="19"/>
        <v>3602.3314365515457</v>
      </c>
      <c r="J28" s="41">
        <v>22121.186132791896</v>
      </c>
      <c r="K28" s="42">
        <f>C28*K3</f>
        <v>12330.319486943819</v>
      </c>
      <c r="L28" s="42">
        <f>C28*K4</f>
        <v>9790.8666458480784</v>
      </c>
      <c r="M28" s="42">
        <f t="shared" si="1"/>
        <v>17696.94890623352</v>
      </c>
      <c r="N28" s="42">
        <f t="shared" si="20"/>
        <v>9864.2555895550558</v>
      </c>
      <c r="O28" s="45">
        <f t="shared" si="21"/>
        <v>7832.6933166784629</v>
      </c>
      <c r="P28" s="41">
        <v>20636.254516098288</v>
      </c>
      <c r="Q28" s="42">
        <f>C28*Q3</f>
        <v>12280.919350912334</v>
      </c>
      <c r="R28" s="42">
        <f>C28*Q4</f>
        <v>8355.3351651859539</v>
      </c>
      <c r="S28" s="42">
        <f t="shared" si="2"/>
        <v>16509.003612878631</v>
      </c>
      <c r="T28" s="42">
        <f t="shared" si="22"/>
        <v>9824.7354807298689</v>
      </c>
      <c r="U28" s="45">
        <f t="shared" si="23"/>
        <v>6684.2681321487635</v>
      </c>
      <c r="V28" s="41">
        <v>27898.09485418654</v>
      </c>
      <c r="W28" s="42">
        <f>C28*W3</f>
        <v>15383.741369464631</v>
      </c>
      <c r="X28" s="42">
        <f>C28*W4</f>
        <v>12514.353484721903</v>
      </c>
      <c r="Y28" s="42">
        <f t="shared" si="3"/>
        <v>22318.475883349231</v>
      </c>
      <c r="Z28" s="42">
        <f t="shared" si="24"/>
        <v>12306.993095571706</v>
      </c>
      <c r="AA28" s="45">
        <f t="shared" si="25"/>
        <v>10011.482787777524</v>
      </c>
      <c r="AB28" s="41">
        <v>28720.462242459031</v>
      </c>
      <c r="AC28" s="42">
        <f>C28*AC3</f>
        <v>15383.741369316607</v>
      </c>
      <c r="AD28" s="42">
        <f>C28*AC4</f>
        <v>13336.720873142422</v>
      </c>
      <c r="AE28" s="42">
        <f t="shared" si="4"/>
        <v>22976.369793967224</v>
      </c>
      <c r="AF28" s="42">
        <f t="shared" si="26"/>
        <v>12306.993095453287</v>
      </c>
      <c r="AG28" s="45">
        <f t="shared" si="27"/>
        <v>10669.376698513937</v>
      </c>
      <c r="AH28" s="41">
        <v>17764.016275292473</v>
      </c>
      <c r="AI28" s="42">
        <f>C28*AI3</f>
        <v>15383.741369168585</v>
      </c>
      <c r="AJ28" s="42">
        <f>C28*AI4</f>
        <v>2380.2749061238883</v>
      </c>
      <c r="AK28" s="42">
        <f t="shared" si="5"/>
        <v>14211.213020233979</v>
      </c>
      <c r="AL28" s="42">
        <f t="shared" si="28"/>
        <v>12306.993095334868</v>
      </c>
      <c r="AM28" s="45">
        <f t="shared" si="29"/>
        <v>1904.2199248991108</v>
      </c>
      <c r="AN28" s="41">
        <v>17764.016260419983</v>
      </c>
      <c r="AO28" s="42">
        <v>15383.741369168585</v>
      </c>
      <c r="AP28" s="42">
        <v>2380.2749061238883</v>
      </c>
      <c r="AQ28" s="42">
        <f t="shared" si="6"/>
        <v>14211.213020233979</v>
      </c>
      <c r="AR28" s="42">
        <f t="shared" si="30"/>
        <v>12306.993095334868</v>
      </c>
      <c r="AS28" s="45">
        <f t="shared" si="31"/>
        <v>1904.2199248991108</v>
      </c>
      <c r="AT28" s="41">
        <v>20531.508688898106</v>
      </c>
      <c r="AU28" s="42">
        <f>C28*AU3</f>
        <v>18151.233827391687</v>
      </c>
      <c r="AV28" s="42">
        <f>C28*AU4</f>
        <v>2380.2748615064188</v>
      </c>
      <c r="AW28" s="42">
        <f t="shared" si="7"/>
        <v>16425.206951118485</v>
      </c>
      <c r="AX28" s="42">
        <f t="shared" si="32"/>
        <v>14520.987061913351</v>
      </c>
      <c r="AY28" s="45">
        <f t="shared" si="33"/>
        <v>1904.2198892051351</v>
      </c>
      <c r="AZ28" s="41">
        <v>21181.74011597583</v>
      </c>
      <c r="BA28" s="42">
        <f>C28*BA3</f>
        <v>18151.233827391687</v>
      </c>
      <c r="BB28" s="42">
        <f>C28*BA4</f>
        <v>3030.5062885841444</v>
      </c>
      <c r="BC28" s="42">
        <f t="shared" si="8"/>
        <v>16945.392092780665</v>
      </c>
      <c r="BD28" s="42">
        <f t="shared" si="34"/>
        <v>14520.987061913351</v>
      </c>
      <c r="BE28" s="45">
        <f t="shared" si="35"/>
        <v>2424.4050308673154</v>
      </c>
      <c r="BF28" s="41">
        <v>21181.74013084832</v>
      </c>
      <c r="BG28" s="42">
        <v>18151.233827391687</v>
      </c>
      <c r="BH28" s="42">
        <v>3030.5062885841444</v>
      </c>
      <c r="BI28" s="42">
        <f t="shared" si="9"/>
        <v>16945.392092780665</v>
      </c>
      <c r="BJ28" s="42">
        <f t="shared" si="36"/>
        <v>14520.987061913351</v>
      </c>
      <c r="BK28" s="45">
        <f t="shared" si="37"/>
        <v>2424.4050308673154</v>
      </c>
      <c r="BL28" s="41">
        <v>18288.450168298623</v>
      </c>
      <c r="BM28" s="42">
        <f>C28*BM3</f>
        <v>15257.943879714481</v>
      </c>
      <c r="BN28" s="42">
        <f>C28*BM4</f>
        <v>3030.5062885841444</v>
      </c>
      <c r="BO28" s="42">
        <f t="shared" si="10"/>
        <v>14630.760134638902</v>
      </c>
      <c r="BP28" s="42">
        <f t="shared" si="38"/>
        <v>12206.355103771586</v>
      </c>
      <c r="BQ28" s="45">
        <f t="shared" si="39"/>
        <v>2424.4050308673154</v>
      </c>
      <c r="BR28" s="41">
        <v>15257.943879714481</v>
      </c>
      <c r="BS28" s="42">
        <f>C28*BS3</f>
        <v>15257.943879714481</v>
      </c>
      <c r="BT28" s="42">
        <v>0</v>
      </c>
      <c r="BU28" s="42">
        <f t="shared" si="11"/>
        <v>12206.355103771586</v>
      </c>
      <c r="BV28" s="42">
        <f t="shared" si="40"/>
        <v>12206.355103771586</v>
      </c>
      <c r="BW28" s="45">
        <f t="shared" si="41"/>
        <v>0</v>
      </c>
      <c r="BX28" s="41">
        <v>15257.943879714481</v>
      </c>
      <c r="BY28" s="42">
        <v>15257.943879714481</v>
      </c>
      <c r="BZ28" s="42">
        <v>0</v>
      </c>
      <c r="CA28" s="42">
        <f t="shared" si="12"/>
        <v>12206.355103771586</v>
      </c>
      <c r="CB28" s="42">
        <f t="shared" si="42"/>
        <v>12206.355103771586</v>
      </c>
      <c r="CC28" s="45">
        <f t="shared" si="43"/>
        <v>0</v>
      </c>
      <c r="CD28" s="41">
        <v>15257.943879714481</v>
      </c>
      <c r="CE28" s="42">
        <v>15257.943879714481</v>
      </c>
      <c r="CF28" s="42">
        <v>0</v>
      </c>
      <c r="CG28" s="42">
        <f t="shared" si="13"/>
        <v>12206.355103771586</v>
      </c>
      <c r="CH28" s="42">
        <f t="shared" si="44"/>
        <v>12206.355103771586</v>
      </c>
      <c r="CI28" s="45">
        <f t="shared" si="45"/>
        <v>0</v>
      </c>
      <c r="CJ28" s="41">
        <v>15257.943879714481</v>
      </c>
      <c r="CK28" s="42">
        <v>15257.943879714481</v>
      </c>
      <c r="CL28" s="42">
        <v>0</v>
      </c>
      <c r="CM28" s="42">
        <f t="shared" si="14"/>
        <v>12206.355103771586</v>
      </c>
      <c r="CN28" s="42">
        <f t="shared" si="46"/>
        <v>12206.355103771586</v>
      </c>
      <c r="CO28" s="45">
        <f t="shared" si="47"/>
        <v>0</v>
      </c>
      <c r="CP28" s="41">
        <v>15257.943879714481</v>
      </c>
      <c r="CQ28" s="42">
        <v>15257.943879714481</v>
      </c>
      <c r="CR28" s="42">
        <v>0</v>
      </c>
      <c r="CS28" s="42">
        <f t="shared" si="15"/>
        <v>12206.355103771586</v>
      </c>
      <c r="CT28" s="42">
        <f t="shared" si="48"/>
        <v>12206.355103771586</v>
      </c>
      <c r="CU28" s="45">
        <f t="shared" si="49"/>
        <v>0</v>
      </c>
      <c r="CV28" s="41">
        <v>15257.943879714481</v>
      </c>
      <c r="CW28" s="42">
        <v>15257.943879714481</v>
      </c>
      <c r="CX28" s="42">
        <v>0</v>
      </c>
      <c r="CY28" s="42">
        <f t="shared" si="16"/>
        <v>12206.355103771586</v>
      </c>
      <c r="CZ28" s="42">
        <f t="shared" si="50"/>
        <v>12206.355103771586</v>
      </c>
      <c r="DA28" s="45">
        <f t="shared" si="51"/>
        <v>0</v>
      </c>
      <c r="DB28" s="41">
        <v>15257.943879714481</v>
      </c>
      <c r="DC28" s="42">
        <v>15257.943879714481</v>
      </c>
      <c r="DD28" s="42">
        <v>0</v>
      </c>
      <c r="DE28" s="42">
        <f t="shared" si="17"/>
        <v>12206.355103771586</v>
      </c>
      <c r="DF28" s="42">
        <f t="shared" si="52"/>
        <v>12206.355103771586</v>
      </c>
      <c r="DG28" s="44">
        <f t="shared" si="53"/>
        <v>0</v>
      </c>
      <c r="DH28" s="43">
        <v>339153.92027394311</v>
      </c>
    </row>
    <row r="29" spans="1:112" x14ac:dyDescent="0.25">
      <c r="A29" s="9" t="s">
        <v>41</v>
      </c>
      <c r="B29" s="10">
        <v>1.0151928164836047E-2</v>
      </c>
      <c r="C29" s="25">
        <v>1.013E-2</v>
      </c>
      <c r="D29" s="29">
        <v>66153.55300872089</v>
      </c>
      <c r="E29" s="4">
        <f>E3*B29</f>
        <v>47834.467942321709</v>
      </c>
      <c r="F29" s="4">
        <v>18319.085066399177</v>
      </c>
      <c r="G29" s="14">
        <f t="shared" si="0"/>
        <v>52922.842406976706</v>
      </c>
      <c r="H29" s="4">
        <f t="shared" si="18"/>
        <v>38267.574353857366</v>
      </c>
      <c r="I29" s="30">
        <f t="shared" si="19"/>
        <v>14655.268053119342</v>
      </c>
      <c r="J29" s="29">
        <v>89995.026315334107</v>
      </c>
      <c r="K29" s="4">
        <f>C29*K3</f>
        <v>50163.106989052561</v>
      </c>
      <c r="L29" s="4">
        <f>C29*K4</f>
        <v>39831.919326281539</v>
      </c>
      <c r="M29" s="4">
        <f t="shared" si="1"/>
        <v>71996.021052267286</v>
      </c>
      <c r="N29" s="4">
        <f t="shared" si="20"/>
        <v>40130.485591242053</v>
      </c>
      <c r="O29" s="55">
        <f t="shared" si="21"/>
        <v>31865.535461025233</v>
      </c>
      <c r="P29" s="29">
        <v>83953.918975130786</v>
      </c>
      <c r="Q29" s="4">
        <f>C29*Q3</f>
        <v>49962.133744876279</v>
      </c>
      <c r="R29" s="4">
        <f>C29*Q4</f>
        <v>33991.785230254507</v>
      </c>
      <c r="S29" s="4">
        <f t="shared" si="2"/>
        <v>67163.13518010464</v>
      </c>
      <c r="T29" s="4">
        <f t="shared" si="22"/>
        <v>39969.706995901026</v>
      </c>
      <c r="U29" s="55">
        <f t="shared" si="23"/>
        <v>27193.428184203607</v>
      </c>
      <c r="V29" s="29">
        <v>113497.06862365849</v>
      </c>
      <c r="W29" s="4">
        <f>C29*W3</f>
        <v>62585.261073364141</v>
      </c>
      <c r="X29" s="4">
        <f>C29*W4</f>
        <v>50911.807550294332</v>
      </c>
      <c r="Y29" s="4">
        <f t="shared" si="3"/>
        <v>90797.65489892679</v>
      </c>
      <c r="Z29" s="4">
        <f t="shared" si="24"/>
        <v>50068.208858691316</v>
      </c>
      <c r="AA29" s="55">
        <f t="shared" si="25"/>
        <v>40729.446040235467</v>
      </c>
      <c r="AB29" s="29">
        <v>116842.68374140962</v>
      </c>
      <c r="AC29" s="4">
        <f>C29*AC3</f>
        <v>62585.261072761947</v>
      </c>
      <c r="AD29" s="4">
        <f>C29*AC4</f>
        <v>54257.422668647683</v>
      </c>
      <c r="AE29" s="4">
        <f t="shared" si="4"/>
        <v>93474.14699312771</v>
      </c>
      <c r="AF29" s="4">
        <f t="shared" si="26"/>
        <v>50068.20885820956</v>
      </c>
      <c r="AG29" s="55">
        <f t="shared" si="27"/>
        <v>43405.938134918149</v>
      </c>
      <c r="AH29" s="29">
        <v>72268.86942518584</v>
      </c>
      <c r="AI29" s="4">
        <f>C29*AI3</f>
        <v>62585.261072159745</v>
      </c>
      <c r="AJ29" s="4">
        <f>C29*AI4</f>
        <v>9683.6083530261003</v>
      </c>
      <c r="AK29" s="4">
        <f t="shared" si="5"/>
        <v>57815.095540148679</v>
      </c>
      <c r="AL29" s="4">
        <f t="shared" si="28"/>
        <v>50068.208857727797</v>
      </c>
      <c r="AM29" s="55">
        <f t="shared" si="29"/>
        <v>7746.8866824208808</v>
      </c>
      <c r="AN29" s="29">
        <v>72268.86936468049</v>
      </c>
      <c r="AO29" s="4">
        <v>62585.261072159745</v>
      </c>
      <c r="AP29" s="4">
        <v>9683.6083530261003</v>
      </c>
      <c r="AQ29" s="4">
        <f t="shared" si="6"/>
        <v>57815.095540148679</v>
      </c>
      <c r="AR29" s="4">
        <f t="shared" si="30"/>
        <v>50068.208857727797</v>
      </c>
      <c r="AS29" s="55">
        <f t="shared" si="31"/>
        <v>7746.8866824208808</v>
      </c>
      <c r="AT29" s="29">
        <v>83527.784344794301</v>
      </c>
      <c r="AU29" s="4">
        <f>C29*AU3</f>
        <v>73844.176173284242</v>
      </c>
      <c r="AV29" s="4">
        <f>C29*AU4</f>
        <v>9683.6081715100499</v>
      </c>
      <c r="AW29" s="4">
        <f t="shared" si="7"/>
        <v>66822.227475835447</v>
      </c>
      <c r="AX29" s="4">
        <f t="shared" si="32"/>
        <v>59075.3409386274</v>
      </c>
      <c r="AY29" s="55">
        <f t="shared" si="33"/>
        <v>7746.88653720804</v>
      </c>
      <c r="AZ29" s="29">
        <v>86173.103363387607</v>
      </c>
      <c r="BA29" s="4">
        <f>C29*BA3</f>
        <v>73844.176173284242</v>
      </c>
      <c r="BB29" s="4">
        <f>C29*BA4</f>
        <v>12328.927190103368</v>
      </c>
      <c r="BC29" s="4">
        <f t="shared" si="8"/>
        <v>68938.482690710094</v>
      </c>
      <c r="BD29" s="4">
        <f t="shared" si="34"/>
        <v>59075.3409386274</v>
      </c>
      <c r="BE29" s="55">
        <f t="shared" si="35"/>
        <v>9863.1417520826944</v>
      </c>
      <c r="BF29" s="29">
        <v>86173.103423892971</v>
      </c>
      <c r="BG29" s="4">
        <v>73844.176173284242</v>
      </c>
      <c r="BH29" s="4">
        <v>12328.927190103368</v>
      </c>
      <c r="BI29" s="4">
        <f t="shared" si="9"/>
        <v>68938.482690710094</v>
      </c>
      <c r="BJ29" s="4">
        <f t="shared" si="36"/>
        <v>59075.3409386274</v>
      </c>
      <c r="BK29" s="55">
        <f t="shared" si="37"/>
        <v>9863.1417520826944</v>
      </c>
      <c r="BL29" s="29">
        <v>74402.409720829339</v>
      </c>
      <c r="BM29" s="4">
        <f>C29*BM3</f>
        <v>62073.482530725982</v>
      </c>
      <c r="BN29" s="4">
        <f>C29*BM4</f>
        <v>12328.927190103368</v>
      </c>
      <c r="BO29" s="4">
        <f t="shared" si="10"/>
        <v>59521.927776663484</v>
      </c>
      <c r="BP29" s="4">
        <f t="shared" si="38"/>
        <v>49658.78602458079</v>
      </c>
      <c r="BQ29" s="55">
        <f t="shared" si="39"/>
        <v>9863.1417520826944</v>
      </c>
      <c r="BR29" s="29">
        <v>62073.482530725982</v>
      </c>
      <c r="BS29" s="4">
        <f>C29*BS3</f>
        <v>62073.482530725982</v>
      </c>
      <c r="BT29" s="4">
        <v>0</v>
      </c>
      <c r="BU29" s="4">
        <f t="shared" si="11"/>
        <v>49658.78602458079</v>
      </c>
      <c r="BV29" s="4">
        <f t="shared" si="40"/>
        <v>49658.78602458079</v>
      </c>
      <c r="BW29" s="55">
        <f t="shared" si="41"/>
        <v>0</v>
      </c>
      <c r="BX29" s="29">
        <v>62073.482530725982</v>
      </c>
      <c r="BY29" s="4">
        <v>62073.482530725982</v>
      </c>
      <c r="BZ29" s="4">
        <v>0</v>
      </c>
      <c r="CA29" s="4">
        <f t="shared" si="12"/>
        <v>49658.78602458079</v>
      </c>
      <c r="CB29" s="4">
        <f t="shared" si="42"/>
        <v>49658.78602458079</v>
      </c>
      <c r="CC29" s="55">
        <f t="shared" si="43"/>
        <v>0</v>
      </c>
      <c r="CD29" s="29">
        <v>62073.482530725982</v>
      </c>
      <c r="CE29" s="4">
        <v>62073.482530725982</v>
      </c>
      <c r="CF29" s="4">
        <v>0</v>
      </c>
      <c r="CG29" s="4">
        <f t="shared" si="13"/>
        <v>49658.78602458079</v>
      </c>
      <c r="CH29" s="4">
        <f t="shared" si="44"/>
        <v>49658.78602458079</v>
      </c>
      <c r="CI29" s="55">
        <f t="shared" si="45"/>
        <v>0</v>
      </c>
      <c r="CJ29" s="29">
        <v>62073.482530725982</v>
      </c>
      <c r="CK29" s="4">
        <v>62073.482530725982</v>
      </c>
      <c r="CL29" s="4">
        <v>0</v>
      </c>
      <c r="CM29" s="4">
        <f t="shared" si="14"/>
        <v>49658.78602458079</v>
      </c>
      <c r="CN29" s="4">
        <f t="shared" si="46"/>
        <v>49658.78602458079</v>
      </c>
      <c r="CO29" s="55">
        <f t="shared" si="47"/>
        <v>0</v>
      </c>
      <c r="CP29" s="29">
        <v>62073.482530725982</v>
      </c>
      <c r="CQ29" s="4">
        <v>62073.482530725982</v>
      </c>
      <c r="CR29" s="4">
        <v>0</v>
      </c>
      <c r="CS29" s="4">
        <f t="shared" si="15"/>
        <v>49658.78602458079</v>
      </c>
      <c r="CT29" s="4">
        <f t="shared" si="48"/>
        <v>49658.78602458079</v>
      </c>
      <c r="CU29" s="55">
        <f t="shared" si="49"/>
        <v>0</v>
      </c>
      <c r="CV29" s="29">
        <v>62073.482530725982</v>
      </c>
      <c r="CW29" s="4">
        <v>62073.482530725982</v>
      </c>
      <c r="CX29" s="4">
        <v>0</v>
      </c>
      <c r="CY29" s="4">
        <f t="shared" si="16"/>
        <v>49658.78602458079</v>
      </c>
      <c r="CZ29" s="4">
        <f t="shared" si="50"/>
        <v>49658.78602458079</v>
      </c>
      <c r="DA29" s="55">
        <f t="shared" si="51"/>
        <v>0</v>
      </c>
      <c r="DB29" s="29">
        <v>62073.482530725982</v>
      </c>
      <c r="DC29" s="4">
        <v>62073.482530725982</v>
      </c>
      <c r="DD29" s="4">
        <v>0</v>
      </c>
      <c r="DE29" s="4">
        <f t="shared" si="17"/>
        <v>49658.78602458079</v>
      </c>
      <c r="DF29" s="4">
        <f t="shared" si="52"/>
        <v>49658.78602458079</v>
      </c>
      <c r="DG29" s="30">
        <f t="shared" si="53"/>
        <v>0</v>
      </c>
      <c r="DH29" s="14">
        <v>1379770.7680221058</v>
      </c>
    </row>
    <row r="30" spans="1:112" s="46" customFormat="1" x14ac:dyDescent="0.25">
      <c r="A30" s="38" t="s">
        <v>42</v>
      </c>
      <c r="B30" s="39">
        <v>6.6243085063737682E-3</v>
      </c>
      <c r="C30" s="40">
        <v>6.6100000000000004E-3</v>
      </c>
      <c r="D30" s="41">
        <v>43166.336168573063</v>
      </c>
      <c r="E30" s="42">
        <f>E3*B30</f>
        <v>31212.816692867378</v>
      </c>
      <c r="F30" s="42">
        <v>11953.519475705683</v>
      </c>
      <c r="G30" s="43">
        <f t="shared" si="0"/>
        <v>34533.068934858456</v>
      </c>
      <c r="H30" s="42">
        <f t="shared" si="18"/>
        <v>24970.253354293905</v>
      </c>
      <c r="I30" s="44">
        <f t="shared" si="19"/>
        <v>9562.8155805645474</v>
      </c>
      <c r="J30" s="41">
        <v>58723.30937259215</v>
      </c>
      <c r="K30" s="42">
        <f>C30*K3</f>
        <v>32732.293899075761</v>
      </c>
      <c r="L30" s="42">
        <f>C30*K4</f>
        <v>25991.015473516385</v>
      </c>
      <c r="M30" s="42">
        <f t="shared" si="1"/>
        <v>46978.647498073718</v>
      </c>
      <c r="N30" s="42">
        <f t="shared" si="20"/>
        <v>26185.83511926061</v>
      </c>
      <c r="O30" s="45">
        <f t="shared" si="21"/>
        <v>20792.812378813109</v>
      </c>
      <c r="P30" s="41">
        <v>54781.382470445657</v>
      </c>
      <c r="Q30" s="42">
        <f>C30*Q3</f>
        <v>32601.155385353628</v>
      </c>
      <c r="R30" s="42">
        <f>C30*Q4</f>
        <v>22180.227085092032</v>
      </c>
      <c r="S30" s="42">
        <f t="shared" si="2"/>
        <v>43825.105976356528</v>
      </c>
      <c r="T30" s="42">
        <f t="shared" si="22"/>
        <v>26080.924308282905</v>
      </c>
      <c r="U30" s="45">
        <f t="shared" si="23"/>
        <v>17744.181668073626</v>
      </c>
      <c r="V30" s="41">
        <v>74058.797986414866</v>
      </c>
      <c r="W30" s="42">
        <f>C30*W3</f>
        <v>40837.964037012542</v>
      </c>
      <c r="X30" s="42">
        <f>C30*W4</f>
        <v>33220.833949402324</v>
      </c>
      <c r="Y30" s="42">
        <f t="shared" si="3"/>
        <v>59247.038389131892</v>
      </c>
      <c r="Z30" s="42">
        <f t="shared" si="24"/>
        <v>32670.371229610035</v>
      </c>
      <c r="AA30" s="45">
        <f t="shared" si="25"/>
        <v>26576.667159521861</v>
      </c>
      <c r="AB30" s="41">
        <v>76241.869647652289</v>
      </c>
      <c r="AC30" s="42">
        <f>C30*AC3</f>
        <v>40837.964036619589</v>
      </c>
      <c r="AD30" s="42">
        <f>C30*AC4</f>
        <v>35403.905611032693</v>
      </c>
      <c r="AE30" s="42">
        <f t="shared" si="4"/>
        <v>60993.495718121834</v>
      </c>
      <c r="AF30" s="42">
        <f t="shared" si="26"/>
        <v>32670.371229295673</v>
      </c>
      <c r="AG30" s="45">
        <f t="shared" si="27"/>
        <v>28323.124488826157</v>
      </c>
      <c r="AH30" s="41">
        <v>47156.685774973193</v>
      </c>
      <c r="AI30" s="42">
        <f>C30*AI3</f>
        <v>40837.964036226644</v>
      </c>
      <c r="AJ30" s="42">
        <f>C30*AI4</f>
        <v>6318.721738746548</v>
      </c>
      <c r="AK30" s="42">
        <f t="shared" si="5"/>
        <v>37725.348619978555</v>
      </c>
      <c r="AL30" s="42">
        <f t="shared" si="28"/>
        <v>32670.371228981316</v>
      </c>
      <c r="AM30" s="45">
        <f t="shared" si="29"/>
        <v>5054.9773909972391</v>
      </c>
      <c r="AN30" s="41">
        <v>47156.685735492407</v>
      </c>
      <c r="AO30" s="42">
        <v>40837.964036226644</v>
      </c>
      <c r="AP30" s="42">
        <v>6318.721738746548</v>
      </c>
      <c r="AQ30" s="42">
        <f t="shared" si="6"/>
        <v>37725.348619978555</v>
      </c>
      <c r="AR30" s="42">
        <f t="shared" si="30"/>
        <v>32670.371228981316</v>
      </c>
      <c r="AS30" s="45">
        <f t="shared" si="31"/>
        <v>5054.9773909972391</v>
      </c>
      <c r="AT30" s="41">
        <v>54503.322262496578</v>
      </c>
      <c r="AU30" s="42">
        <f>C30*AU3</f>
        <v>48184.600642192388</v>
      </c>
      <c r="AV30" s="42">
        <f>C30*AU4</f>
        <v>6318.721620304188</v>
      </c>
      <c r="AW30" s="42">
        <f t="shared" si="7"/>
        <v>43602.657809997261</v>
      </c>
      <c r="AX30" s="42">
        <f t="shared" si="32"/>
        <v>38547.680513753912</v>
      </c>
      <c r="AY30" s="45">
        <f t="shared" si="33"/>
        <v>5054.9772962433508</v>
      </c>
      <c r="AZ30" s="41">
        <v>56229.438621124595</v>
      </c>
      <c r="BA30" s="42">
        <f>C30*BA3</f>
        <v>48184.600642192388</v>
      </c>
      <c r="BB30" s="42">
        <f>C30*BA4</f>
        <v>8044.837978932208</v>
      </c>
      <c r="BC30" s="42">
        <f t="shared" si="8"/>
        <v>44983.55089689968</v>
      </c>
      <c r="BD30" s="42">
        <f t="shared" si="34"/>
        <v>38547.680513753912</v>
      </c>
      <c r="BE30" s="45">
        <f t="shared" si="35"/>
        <v>6435.8703831457669</v>
      </c>
      <c r="BF30" s="41">
        <v>56229.438660605389</v>
      </c>
      <c r="BG30" s="42">
        <v>48184.600642192388</v>
      </c>
      <c r="BH30" s="42">
        <v>8044.837978932208</v>
      </c>
      <c r="BI30" s="42">
        <f t="shared" si="9"/>
        <v>44983.55089689968</v>
      </c>
      <c r="BJ30" s="42">
        <f t="shared" si="36"/>
        <v>38547.680513753912</v>
      </c>
      <c r="BK30" s="45">
        <f t="shared" si="37"/>
        <v>6435.8703831457669</v>
      </c>
      <c r="BL30" s="41">
        <v>48548.857675684303</v>
      </c>
      <c r="BM30" s="42">
        <f>C30*BM3</f>
        <v>40504.019696752097</v>
      </c>
      <c r="BN30" s="42">
        <f>C30*BM4</f>
        <v>8044.837978932208</v>
      </c>
      <c r="BO30" s="42">
        <f t="shared" si="10"/>
        <v>38839.086140547442</v>
      </c>
      <c r="BP30" s="42">
        <f t="shared" si="38"/>
        <v>32403.215757401678</v>
      </c>
      <c r="BQ30" s="45">
        <f t="shared" si="39"/>
        <v>6435.8703831457669</v>
      </c>
      <c r="BR30" s="41">
        <v>40504.019696752097</v>
      </c>
      <c r="BS30" s="42">
        <f>C30*BS3</f>
        <v>40504.019696752097</v>
      </c>
      <c r="BT30" s="42">
        <v>0</v>
      </c>
      <c r="BU30" s="42">
        <f t="shared" si="11"/>
        <v>32403.215757401678</v>
      </c>
      <c r="BV30" s="42">
        <f t="shared" si="40"/>
        <v>32403.215757401678</v>
      </c>
      <c r="BW30" s="45">
        <f t="shared" si="41"/>
        <v>0</v>
      </c>
      <c r="BX30" s="41">
        <v>40504.019696752097</v>
      </c>
      <c r="BY30" s="42">
        <v>40504.019696752097</v>
      </c>
      <c r="BZ30" s="42">
        <v>0</v>
      </c>
      <c r="CA30" s="42">
        <f t="shared" si="12"/>
        <v>32403.215757401678</v>
      </c>
      <c r="CB30" s="42">
        <f t="shared" si="42"/>
        <v>32403.215757401678</v>
      </c>
      <c r="CC30" s="45">
        <f t="shared" si="43"/>
        <v>0</v>
      </c>
      <c r="CD30" s="41">
        <v>40504.019696752097</v>
      </c>
      <c r="CE30" s="42">
        <v>40504.019696752097</v>
      </c>
      <c r="CF30" s="42">
        <v>0</v>
      </c>
      <c r="CG30" s="42">
        <f t="shared" si="13"/>
        <v>32403.215757401678</v>
      </c>
      <c r="CH30" s="42">
        <f t="shared" si="44"/>
        <v>32403.215757401678</v>
      </c>
      <c r="CI30" s="45">
        <f t="shared" si="45"/>
        <v>0</v>
      </c>
      <c r="CJ30" s="41">
        <v>40504.019696752097</v>
      </c>
      <c r="CK30" s="42">
        <v>40504.019696752097</v>
      </c>
      <c r="CL30" s="42">
        <v>0</v>
      </c>
      <c r="CM30" s="42">
        <f t="shared" si="14"/>
        <v>32403.215757401678</v>
      </c>
      <c r="CN30" s="42">
        <f t="shared" si="46"/>
        <v>32403.215757401678</v>
      </c>
      <c r="CO30" s="45">
        <f t="shared" si="47"/>
        <v>0</v>
      </c>
      <c r="CP30" s="41">
        <v>40504.019696752097</v>
      </c>
      <c r="CQ30" s="42">
        <v>40504.019696752097</v>
      </c>
      <c r="CR30" s="42">
        <v>0</v>
      </c>
      <c r="CS30" s="42">
        <f t="shared" si="15"/>
        <v>32403.215757401678</v>
      </c>
      <c r="CT30" s="42">
        <f t="shared" si="48"/>
        <v>32403.215757401678</v>
      </c>
      <c r="CU30" s="45">
        <f t="shared" si="49"/>
        <v>0</v>
      </c>
      <c r="CV30" s="41">
        <v>40504.019696752097</v>
      </c>
      <c r="CW30" s="42">
        <v>40504.019696752097</v>
      </c>
      <c r="CX30" s="42">
        <v>0</v>
      </c>
      <c r="CY30" s="42">
        <f t="shared" si="16"/>
        <v>32403.215757401678</v>
      </c>
      <c r="CZ30" s="42">
        <f t="shared" si="50"/>
        <v>32403.215757401678</v>
      </c>
      <c r="DA30" s="45">
        <f t="shared" si="51"/>
        <v>0</v>
      </c>
      <c r="DB30" s="41">
        <v>40504.019696752097</v>
      </c>
      <c r="DC30" s="42">
        <v>40504.019696752097</v>
      </c>
      <c r="DD30" s="42">
        <v>0</v>
      </c>
      <c r="DE30" s="42">
        <f t="shared" si="17"/>
        <v>32403.215757401678</v>
      </c>
      <c r="DF30" s="42">
        <f t="shared" si="52"/>
        <v>32403.215757401678</v>
      </c>
      <c r="DG30" s="44">
        <f t="shared" si="53"/>
        <v>0</v>
      </c>
      <c r="DH30" s="43">
        <v>900324.26225331891</v>
      </c>
    </row>
    <row r="31" spans="1:112" x14ac:dyDescent="0.25">
      <c r="A31" s="9" t="s">
        <v>43</v>
      </c>
      <c r="B31" s="10">
        <v>9.4604345386033843E-3</v>
      </c>
      <c r="C31" s="25">
        <v>9.4400000000000005E-3</v>
      </c>
      <c r="D31" s="29">
        <v>61647.536071305549</v>
      </c>
      <c r="E31" s="4">
        <f>E3*B31</f>
        <v>44576.246532627541</v>
      </c>
      <c r="F31" s="4">
        <v>17071.289538678007</v>
      </c>
      <c r="G31" s="14">
        <f t="shared" si="0"/>
        <v>49318.028857044446</v>
      </c>
      <c r="H31" s="4">
        <f t="shared" si="18"/>
        <v>35660.997226102038</v>
      </c>
      <c r="I31" s="30">
        <f t="shared" si="19"/>
        <v>13657.031630942407</v>
      </c>
      <c r="J31" s="29">
        <v>83865.059073717071</v>
      </c>
      <c r="K31" s="4">
        <f>C31*K3</f>
        <v>46746.271468574159</v>
      </c>
      <c r="L31" s="4">
        <f>C31*K4</f>
        <v>37118.787605142919</v>
      </c>
      <c r="M31" s="4">
        <f t="shared" si="1"/>
        <v>67092.04725897366</v>
      </c>
      <c r="N31" s="4">
        <f t="shared" si="20"/>
        <v>37397.017174859327</v>
      </c>
      <c r="O31" s="55">
        <f t="shared" si="21"/>
        <v>29695.030084114336</v>
      </c>
      <c r="P31" s="29">
        <v>78235.438808019215</v>
      </c>
      <c r="Q31" s="4">
        <f>C31*Q3</f>
        <v>46558.987418719851</v>
      </c>
      <c r="R31" s="4">
        <f>C31*Q4</f>
        <v>31676.45138929936</v>
      </c>
      <c r="S31" s="4">
        <f t="shared" si="2"/>
        <v>62588.351046415373</v>
      </c>
      <c r="T31" s="4">
        <f t="shared" si="22"/>
        <v>37247.189934975882</v>
      </c>
      <c r="U31" s="55">
        <f t="shared" si="23"/>
        <v>25341.161111439491</v>
      </c>
      <c r="V31" s="29">
        <v>105766.27125442607</v>
      </c>
      <c r="W31" s="4">
        <f>C31*W3</f>
        <v>58322.296597488406</v>
      </c>
      <c r="X31" s="4">
        <f>C31*W4</f>
        <v>47443.974656937666</v>
      </c>
      <c r="Y31" s="4">
        <f t="shared" si="3"/>
        <v>84613.017003540866</v>
      </c>
      <c r="Z31" s="4">
        <f t="shared" si="24"/>
        <v>46657.837277990729</v>
      </c>
      <c r="AA31" s="55">
        <f t="shared" si="25"/>
        <v>37955.179725550137</v>
      </c>
      <c r="AB31" s="29">
        <v>108884.00143325834</v>
      </c>
      <c r="AC31" s="4">
        <f>C31*AC3</f>
        <v>58322.296596927226</v>
      </c>
      <c r="AD31" s="4">
        <f>C31*AC4</f>
        <v>50561.704836331111</v>
      </c>
      <c r="AE31" s="4">
        <f t="shared" si="4"/>
        <v>87107.201146606676</v>
      </c>
      <c r="AF31" s="4">
        <f t="shared" si="26"/>
        <v>46657.837277541781</v>
      </c>
      <c r="AG31" s="55">
        <f t="shared" si="27"/>
        <v>40449.363869064895</v>
      </c>
      <c r="AH31" s="29">
        <v>67346.310698297573</v>
      </c>
      <c r="AI31" s="4">
        <f>C31*AI3</f>
        <v>58322.296596366039</v>
      </c>
      <c r="AJ31" s="4">
        <f>C31*AI4</f>
        <v>9024.0141019315288</v>
      </c>
      <c r="AK31" s="4">
        <f t="shared" si="5"/>
        <v>53877.048558638053</v>
      </c>
      <c r="AL31" s="4">
        <f t="shared" si="28"/>
        <v>46657.837277092833</v>
      </c>
      <c r="AM31" s="55">
        <f t="shared" si="29"/>
        <v>7219.2112815452238</v>
      </c>
      <c r="AN31" s="29">
        <v>67346.310641913515</v>
      </c>
      <c r="AO31" s="4">
        <v>58322.296596366039</v>
      </c>
      <c r="AP31" s="4">
        <v>9024.0141019315288</v>
      </c>
      <c r="AQ31" s="4">
        <f t="shared" si="6"/>
        <v>53877.048558638053</v>
      </c>
      <c r="AR31" s="4">
        <f t="shared" si="30"/>
        <v>46657.837277092833</v>
      </c>
      <c r="AS31" s="55">
        <f t="shared" si="31"/>
        <v>7219.2112815452238</v>
      </c>
      <c r="AT31" s="29">
        <v>77838.330129798444</v>
      </c>
      <c r="AU31" s="4">
        <f>C31*AU3</f>
        <v>68814.316197019085</v>
      </c>
      <c r="AV31" s="4">
        <f>C31*AU4</f>
        <v>9024.0139327793549</v>
      </c>
      <c r="AW31" s="4">
        <f t="shared" si="7"/>
        <v>62270.664103838753</v>
      </c>
      <c r="AX31" s="4">
        <f t="shared" si="32"/>
        <v>55051.452957615271</v>
      </c>
      <c r="AY31" s="55">
        <f t="shared" si="33"/>
        <v>7219.2111462234843</v>
      </c>
      <c r="AZ31" s="29">
        <v>80303.464536069005</v>
      </c>
      <c r="BA31" s="4">
        <f>C31*BA3</f>
        <v>68814.316197019085</v>
      </c>
      <c r="BB31" s="4">
        <f>C31*BA4</f>
        <v>11489.148339049931</v>
      </c>
      <c r="BC31" s="4">
        <f t="shared" si="8"/>
        <v>64242.771628855218</v>
      </c>
      <c r="BD31" s="4">
        <f t="shared" si="34"/>
        <v>55051.452957615271</v>
      </c>
      <c r="BE31" s="55">
        <f t="shared" si="35"/>
        <v>9191.3186712399456</v>
      </c>
      <c r="BF31" s="29">
        <v>80303.464592453078</v>
      </c>
      <c r="BG31" s="4">
        <v>68814.316197019085</v>
      </c>
      <c r="BH31" s="4">
        <v>11489.148339049931</v>
      </c>
      <c r="BI31" s="4">
        <f t="shared" si="9"/>
        <v>64242.771628855218</v>
      </c>
      <c r="BJ31" s="4">
        <f t="shared" si="36"/>
        <v>55051.452957615271</v>
      </c>
      <c r="BK31" s="55">
        <f t="shared" si="37"/>
        <v>9191.3186712399456</v>
      </c>
      <c r="BL31" s="29">
        <v>69334.52593925262</v>
      </c>
      <c r="BM31" s="4">
        <f>C31*BM3</f>
        <v>57845.377600202693</v>
      </c>
      <c r="BN31" s="4">
        <f>C31*BM4</f>
        <v>11489.148339049931</v>
      </c>
      <c r="BO31" s="4">
        <f t="shared" si="10"/>
        <v>55467.620751402108</v>
      </c>
      <c r="BP31" s="4">
        <f t="shared" si="38"/>
        <v>46276.302080162161</v>
      </c>
      <c r="BQ31" s="55">
        <f t="shared" si="39"/>
        <v>9191.3186712399456</v>
      </c>
      <c r="BR31" s="29">
        <v>57845.377600202693</v>
      </c>
      <c r="BS31" s="4">
        <f>C31*BS3</f>
        <v>57845.377600202693</v>
      </c>
      <c r="BT31" s="4">
        <v>0</v>
      </c>
      <c r="BU31" s="4">
        <f t="shared" si="11"/>
        <v>46276.302080162161</v>
      </c>
      <c r="BV31" s="4">
        <f t="shared" si="40"/>
        <v>46276.302080162161</v>
      </c>
      <c r="BW31" s="55">
        <f t="shared" si="41"/>
        <v>0</v>
      </c>
      <c r="BX31" s="29">
        <v>57845.377600202693</v>
      </c>
      <c r="BY31" s="4">
        <v>57845.377600202693</v>
      </c>
      <c r="BZ31" s="4">
        <v>0</v>
      </c>
      <c r="CA31" s="4">
        <f t="shared" si="12"/>
        <v>46276.302080162161</v>
      </c>
      <c r="CB31" s="4">
        <f t="shared" si="42"/>
        <v>46276.302080162161</v>
      </c>
      <c r="CC31" s="55">
        <f t="shared" si="43"/>
        <v>0</v>
      </c>
      <c r="CD31" s="29">
        <v>57845.377600202693</v>
      </c>
      <c r="CE31" s="4">
        <v>57845.377600202693</v>
      </c>
      <c r="CF31" s="4">
        <v>0</v>
      </c>
      <c r="CG31" s="4">
        <f t="shared" si="13"/>
        <v>46276.302080162161</v>
      </c>
      <c r="CH31" s="4">
        <f t="shared" si="44"/>
        <v>46276.302080162161</v>
      </c>
      <c r="CI31" s="55">
        <f t="shared" si="45"/>
        <v>0</v>
      </c>
      <c r="CJ31" s="29">
        <v>57845.377600202693</v>
      </c>
      <c r="CK31" s="4">
        <v>57845.377600202693</v>
      </c>
      <c r="CL31" s="4">
        <v>0</v>
      </c>
      <c r="CM31" s="4">
        <f t="shared" si="14"/>
        <v>46276.302080162161</v>
      </c>
      <c r="CN31" s="4">
        <f t="shared" si="46"/>
        <v>46276.302080162161</v>
      </c>
      <c r="CO31" s="55">
        <f t="shared" si="47"/>
        <v>0</v>
      </c>
      <c r="CP31" s="29">
        <v>57845.377600202693</v>
      </c>
      <c r="CQ31" s="4">
        <v>57845.377600202693</v>
      </c>
      <c r="CR31" s="4">
        <v>0</v>
      </c>
      <c r="CS31" s="4">
        <f t="shared" si="15"/>
        <v>46276.302080162161</v>
      </c>
      <c r="CT31" s="4">
        <f t="shared" si="48"/>
        <v>46276.302080162161</v>
      </c>
      <c r="CU31" s="55">
        <f t="shared" si="49"/>
        <v>0</v>
      </c>
      <c r="CV31" s="29">
        <v>57845.377600202693</v>
      </c>
      <c r="CW31" s="4">
        <v>57845.377600202693</v>
      </c>
      <c r="CX31" s="4">
        <v>0</v>
      </c>
      <c r="CY31" s="4">
        <f t="shared" si="16"/>
        <v>46276.302080162161</v>
      </c>
      <c r="CZ31" s="4">
        <f t="shared" si="50"/>
        <v>46276.302080162161</v>
      </c>
      <c r="DA31" s="55">
        <f t="shared" si="51"/>
        <v>0</v>
      </c>
      <c r="DB31" s="29">
        <v>57845.377600202693</v>
      </c>
      <c r="DC31" s="4">
        <v>57845.377600202693</v>
      </c>
      <c r="DD31" s="4">
        <v>0</v>
      </c>
      <c r="DE31" s="4">
        <f t="shared" si="17"/>
        <v>46276.302080162161</v>
      </c>
      <c r="DF31" s="4">
        <f t="shared" si="52"/>
        <v>46276.302080162161</v>
      </c>
      <c r="DG31" s="30">
        <f t="shared" si="53"/>
        <v>0</v>
      </c>
      <c r="DH31" s="14">
        <v>1285788.3563799297</v>
      </c>
    </row>
    <row r="32" spans="1:112" s="46" customFormat="1" x14ac:dyDescent="0.25">
      <c r="A32" s="38" t="s">
        <v>44</v>
      </c>
      <c r="B32" s="39">
        <v>2.237833720837008E-2</v>
      </c>
      <c r="C32" s="40">
        <v>2.2329999999999999E-2</v>
      </c>
      <c r="D32" s="41">
        <v>145825.1568296878</v>
      </c>
      <c r="E32" s="42">
        <f>E3*B32</f>
        <v>105443.60011372594</v>
      </c>
      <c r="F32" s="42">
        <v>40381.556715961859</v>
      </c>
      <c r="G32" s="43">
        <f t="shared" si="0"/>
        <v>116660.12546375024</v>
      </c>
      <c r="H32" s="42">
        <f t="shared" si="18"/>
        <v>84354.880090980761</v>
      </c>
      <c r="I32" s="44">
        <f t="shared" si="19"/>
        <v>32305.245372769488</v>
      </c>
      <c r="J32" s="41">
        <v>198379.95435551929</v>
      </c>
      <c r="K32" s="42">
        <f>C32*K3</f>
        <v>110576.72053954034</v>
      </c>
      <c r="L32" s="42">
        <f>C32*K4</f>
        <v>87803.233815978951</v>
      </c>
      <c r="M32" s="42">
        <f t="shared" si="1"/>
        <v>158703.96348441544</v>
      </c>
      <c r="N32" s="42">
        <f t="shared" si="20"/>
        <v>88461.376431632278</v>
      </c>
      <c r="O32" s="45">
        <f t="shared" si="21"/>
        <v>70242.587052783158</v>
      </c>
      <c r="P32" s="41">
        <v>185063.27845159627</v>
      </c>
      <c r="Q32" s="42">
        <f>C32*Q3</f>
        <v>110133.70646822185</v>
      </c>
      <c r="R32" s="42">
        <f>C32*Q4</f>
        <v>74929.571983374437</v>
      </c>
      <c r="S32" s="42">
        <f t="shared" si="2"/>
        <v>148050.62276127705</v>
      </c>
      <c r="T32" s="42">
        <f t="shared" si="22"/>
        <v>88106.96517457749</v>
      </c>
      <c r="U32" s="45">
        <f t="shared" si="23"/>
        <v>59943.657586699555</v>
      </c>
      <c r="V32" s="41">
        <v>250186.52935501421</v>
      </c>
      <c r="W32" s="42">
        <f>C32*W3</f>
        <v>137959.41557435552</v>
      </c>
      <c r="X32" s="42">
        <f>C32*W4</f>
        <v>112227.11378065868</v>
      </c>
      <c r="Y32" s="42">
        <f t="shared" si="3"/>
        <v>200149.22348401137</v>
      </c>
      <c r="Z32" s="42">
        <f t="shared" si="24"/>
        <v>110367.53245948441</v>
      </c>
      <c r="AA32" s="45">
        <f t="shared" si="25"/>
        <v>89781.691024526954</v>
      </c>
      <c r="AB32" s="41">
        <v>257561.41440727314</v>
      </c>
      <c r="AC32" s="42">
        <f>C32*AC3</f>
        <v>137959.41557302806</v>
      </c>
      <c r="AD32" s="42">
        <f>C32*AC4</f>
        <v>119601.99883424508</v>
      </c>
      <c r="AE32" s="42">
        <f t="shared" si="4"/>
        <v>206049.13152581855</v>
      </c>
      <c r="AF32" s="42">
        <f t="shared" si="26"/>
        <v>110367.53245842246</v>
      </c>
      <c r="AG32" s="45">
        <f t="shared" si="27"/>
        <v>95681.599067396077</v>
      </c>
      <c r="AH32" s="41">
        <v>159305.41503103651</v>
      </c>
      <c r="AI32" s="42">
        <f>C32*AI3</f>
        <v>137959.41557170058</v>
      </c>
      <c r="AJ32" s="42">
        <f>C32*AI4</f>
        <v>21345.999459335915</v>
      </c>
      <c r="AK32" s="42">
        <f t="shared" si="5"/>
        <v>127444.3320248292</v>
      </c>
      <c r="AL32" s="42">
        <f t="shared" si="28"/>
        <v>110367.53245736047</v>
      </c>
      <c r="AM32" s="45">
        <f t="shared" si="29"/>
        <v>17076.799567468734</v>
      </c>
      <c r="AN32" s="41">
        <v>159305.41489766195</v>
      </c>
      <c r="AO32" s="42">
        <v>137959.41557170058</v>
      </c>
      <c r="AP32" s="42">
        <v>21345.999459335915</v>
      </c>
      <c r="AQ32" s="42">
        <f t="shared" si="6"/>
        <v>127444.3320248292</v>
      </c>
      <c r="AR32" s="42">
        <f t="shared" si="30"/>
        <v>110367.53245736047</v>
      </c>
      <c r="AS32" s="45">
        <f t="shared" si="31"/>
        <v>17076.799567468734</v>
      </c>
      <c r="AT32" s="41">
        <v>184123.93133457616</v>
      </c>
      <c r="AU32" s="42">
        <f>C32*AU3</f>
        <v>162777.93227536397</v>
      </c>
      <c r="AV32" s="42">
        <f>C32*AU4</f>
        <v>21345.999059212179</v>
      </c>
      <c r="AW32" s="42">
        <f t="shared" si="7"/>
        <v>147299.14506766092</v>
      </c>
      <c r="AX32" s="42">
        <f t="shared" si="32"/>
        <v>130222.34582029119</v>
      </c>
      <c r="AY32" s="45">
        <f t="shared" si="33"/>
        <v>17076.799247369745</v>
      </c>
      <c r="AZ32" s="41">
        <v>189955.12320873103</v>
      </c>
      <c r="BA32" s="42">
        <f>C32*BA3</f>
        <v>162777.93227536397</v>
      </c>
      <c r="BB32" s="42">
        <f>C32*BA4</f>
        <v>27177.190933367045</v>
      </c>
      <c r="BC32" s="42">
        <f t="shared" si="8"/>
        <v>151964.09856698482</v>
      </c>
      <c r="BD32" s="42">
        <f t="shared" si="34"/>
        <v>130222.34582029119</v>
      </c>
      <c r="BE32" s="45">
        <f t="shared" si="35"/>
        <v>21741.752746693637</v>
      </c>
      <c r="BF32" s="41">
        <v>189955.12334210562</v>
      </c>
      <c r="BG32" s="42">
        <v>162777.93227536397</v>
      </c>
      <c r="BH32" s="42">
        <v>27177.190933367045</v>
      </c>
      <c r="BI32" s="42">
        <f t="shared" si="9"/>
        <v>151964.09856698482</v>
      </c>
      <c r="BJ32" s="42">
        <f t="shared" si="36"/>
        <v>130222.34582029119</v>
      </c>
      <c r="BK32" s="45">
        <f t="shared" si="37"/>
        <v>21741.752746693637</v>
      </c>
      <c r="BL32" s="41">
        <v>164008.47078638885</v>
      </c>
      <c r="BM32" s="42">
        <f>C32*BM3</f>
        <v>136831.27985302181</v>
      </c>
      <c r="BN32" s="42">
        <f>C32*BM4</f>
        <v>27177.190933367045</v>
      </c>
      <c r="BO32" s="42">
        <f t="shared" si="10"/>
        <v>131206.77662911109</v>
      </c>
      <c r="BP32" s="42">
        <f t="shared" si="38"/>
        <v>109465.02388241746</v>
      </c>
      <c r="BQ32" s="45">
        <f t="shared" si="39"/>
        <v>21741.752746693637</v>
      </c>
      <c r="BR32" s="41">
        <v>136831.27985302181</v>
      </c>
      <c r="BS32" s="42">
        <f>C32*BS3</f>
        <v>136831.27985302181</v>
      </c>
      <c r="BT32" s="42">
        <v>0</v>
      </c>
      <c r="BU32" s="42">
        <f t="shared" si="11"/>
        <v>109465.02388241746</v>
      </c>
      <c r="BV32" s="42">
        <f t="shared" si="40"/>
        <v>109465.02388241746</v>
      </c>
      <c r="BW32" s="45">
        <f t="shared" si="41"/>
        <v>0</v>
      </c>
      <c r="BX32" s="41">
        <v>136831.27985302181</v>
      </c>
      <c r="BY32" s="42">
        <v>136831.27985302181</v>
      </c>
      <c r="BZ32" s="42">
        <v>0</v>
      </c>
      <c r="CA32" s="42">
        <f t="shared" si="12"/>
        <v>109465.02388241746</v>
      </c>
      <c r="CB32" s="42">
        <f t="shared" si="42"/>
        <v>109465.02388241746</v>
      </c>
      <c r="CC32" s="45">
        <f t="shared" si="43"/>
        <v>0</v>
      </c>
      <c r="CD32" s="41">
        <v>136831.27985302181</v>
      </c>
      <c r="CE32" s="42">
        <v>136831.27985302181</v>
      </c>
      <c r="CF32" s="42">
        <v>0</v>
      </c>
      <c r="CG32" s="42">
        <f t="shared" si="13"/>
        <v>109465.02388241746</v>
      </c>
      <c r="CH32" s="42">
        <f t="shared" si="44"/>
        <v>109465.02388241746</v>
      </c>
      <c r="CI32" s="45">
        <f t="shared" si="45"/>
        <v>0</v>
      </c>
      <c r="CJ32" s="41">
        <v>136831.27985302181</v>
      </c>
      <c r="CK32" s="42">
        <v>136831.27985302181</v>
      </c>
      <c r="CL32" s="42">
        <v>0</v>
      </c>
      <c r="CM32" s="42">
        <f t="shared" si="14"/>
        <v>109465.02388241746</v>
      </c>
      <c r="CN32" s="42">
        <f t="shared" si="46"/>
        <v>109465.02388241746</v>
      </c>
      <c r="CO32" s="45">
        <f t="shared" si="47"/>
        <v>0</v>
      </c>
      <c r="CP32" s="41">
        <v>136831.27985302181</v>
      </c>
      <c r="CQ32" s="42">
        <v>136831.27985302181</v>
      </c>
      <c r="CR32" s="42">
        <v>0</v>
      </c>
      <c r="CS32" s="42">
        <f t="shared" si="15"/>
        <v>109465.02388241746</v>
      </c>
      <c r="CT32" s="42">
        <f t="shared" si="48"/>
        <v>109465.02388241746</v>
      </c>
      <c r="CU32" s="45">
        <f t="shared" si="49"/>
        <v>0</v>
      </c>
      <c r="CV32" s="41">
        <v>136831.27985302181</v>
      </c>
      <c r="CW32" s="42">
        <v>136831.27985302181</v>
      </c>
      <c r="CX32" s="42">
        <v>0</v>
      </c>
      <c r="CY32" s="42">
        <f t="shared" si="16"/>
        <v>109465.02388241746</v>
      </c>
      <c r="CZ32" s="42">
        <f t="shared" si="50"/>
        <v>109465.02388241746</v>
      </c>
      <c r="DA32" s="45">
        <f t="shared" si="51"/>
        <v>0</v>
      </c>
      <c r="DB32" s="41">
        <v>136831.27985302181</v>
      </c>
      <c r="DC32" s="42">
        <v>136831.27985302181</v>
      </c>
      <c r="DD32" s="42">
        <v>0</v>
      </c>
      <c r="DE32" s="42">
        <f t="shared" si="17"/>
        <v>109465.02388241746</v>
      </c>
      <c r="DF32" s="42">
        <f t="shared" si="52"/>
        <v>109465.02388241746</v>
      </c>
      <c r="DG32" s="44">
        <f t="shared" si="53"/>
        <v>0</v>
      </c>
      <c r="DH32" s="43">
        <v>3041488.7709707427</v>
      </c>
    </row>
    <row r="33" spans="1:112" x14ac:dyDescent="0.25">
      <c r="A33" s="9" t="s">
        <v>45</v>
      </c>
      <c r="B33" s="10">
        <v>8.6787460915577642E-3</v>
      </c>
      <c r="C33" s="25">
        <v>8.6599999999999993E-3</v>
      </c>
      <c r="D33" s="29">
        <v>56553.777794227324</v>
      </c>
      <c r="E33" s="4">
        <f>E3*B33</f>
        <v>40893.039721668902</v>
      </c>
      <c r="F33" s="4">
        <v>15660.738072558424</v>
      </c>
      <c r="G33" s="14">
        <f t="shared" si="0"/>
        <v>45243.022235381861</v>
      </c>
      <c r="H33" s="4">
        <f t="shared" si="18"/>
        <v>32714.431777335121</v>
      </c>
      <c r="I33" s="30">
        <f t="shared" si="19"/>
        <v>12528.59045804674</v>
      </c>
      <c r="J33" s="29">
        <v>76935.530887541288</v>
      </c>
      <c r="K33" s="4">
        <f>C33*K3</f>
        <v>42883.761749772471</v>
      </c>
      <c r="L33" s="4">
        <f>C33*K4</f>
        <v>34051.769137768817</v>
      </c>
      <c r="M33" s="4">
        <f t="shared" si="1"/>
        <v>61548.424710033039</v>
      </c>
      <c r="N33" s="4">
        <f t="shared" si="20"/>
        <v>34307.00939981798</v>
      </c>
      <c r="O33" s="55">
        <f t="shared" si="21"/>
        <v>27241.415310215056</v>
      </c>
      <c r="P33" s="29">
        <v>71771.069923458301</v>
      </c>
      <c r="Q33" s="4">
        <f>C33*Q3</f>
        <v>42711.952441325622</v>
      </c>
      <c r="R33" s="4">
        <f>C33*Q4</f>
        <v>29059.117482132671</v>
      </c>
      <c r="S33" s="4">
        <f t="shared" si="2"/>
        <v>57416.855938766632</v>
      </c>
      <c r="T33" s="4">
        <f t="shared" si="22"/>
        <v>34169.561953060496</v>
      </c>
      <c r="U33" s="55">
        <f t="shared" si="23"/>
        <v>23247.293985706139</v>
      </c>
      <c r="V33" s="29">
        <v>97027.109010945947</v>
      </c>
      <c r="W33" s="4">
        <f>C33*W3</f>
        <v>53503.293276933211</v>
      </c>
      <c r="X33" s="4">
        <f>C33*W4</f>
        <v>43523.815734012722</v>
      </c>
      <c r="Y33" s="4">
        <f t="shared" si="3"/>
        <v>77621.687208756746</v>
      </c>
      <c r="Z33" s="4">
        <f t="shared" si="24"/>
        <v>42802.634621546575</v>
      </c>
      <c r="AA33" s="55">
        <f t="shared" si="25"/>
        <v>34819.052587210179</v>
      </c>
      <c r="AB33" s="29">
        <v>99887.230128391631</v>
      </c>
      <c r="AC33" s="4">
        <f>C33*AC3</f>
        <v>53503.293276418401</v>
      </c>
      <c r="AD33" s="4">
        <f>C33*AC4</f>
        <v>46383.936851973238</v>
      </c>
      <c r="AE33" s="4">
        <f t="shared" si="4"/>
        <v>79909.784102713311</v>
      </c>
      <c r="AF33" s="4">
        <f t="shared" si="26"/>
        <v>42802.634621134726</v>
      </c>
      <c r="AG33" s="55">
        <f t="shared" si="27"/>
        <v>37107.149481578592</v>
      </c>
      <c r="AH33" s="29">
        <v>61781.679093989078</v>
      </c>
      <c r="AI33" s="4">
        <f>C33*AI3</f>
        <v>53503.293275903583</v>
      </c>
      <c r="AJ33" s="4">
        <f>C33*AI4</f>
        <v>8278.3858180854913</v>
      </c>
      <c r="AK33" s="4">
        <f t="shared" si="5"/>
        <v>49425.343275191262</v>
      </c>
      <c r="AL33" s="4">
        <f t="shared" si="28"/>
        <v>42802.634620722871</v>
      </c>
      <c r="AM33" s="55">
        <f t="shared" si="29"/>
        <v>6622.7086544683934</v>
      </c>
      <c r="AN33" s="29">
        <v>61781.679042263873</v>
      </c>
      <c r="AO33" s="4">
        <v>53503.293275903583</v>
      </c>
      <c r="AP33" s="4">
        <v>8278.3858180854913</v>
      </c>
      <c r="AQ33" s="4">
        <f t="shared" si="6"/>
        <v>49425.343275191262</v>
      </c>
      <c r="AR33" s="4">
        <f t="shared" si="30"/>
        <v>42802.634620722871</v>
      </c>
      <c r="AS33" s="55">
        <f t="shared" si="31"/>
        <v>6622.7086544683934</v>
      </c>
      <c r="AT33" s="29">
        <v>71406.773191107466</v>
      </c>
      <c r="AU33" s="4">
        <f>C33*AU3</f>
        <v>63128.387528197585</v>
      </c>
      <c r="AV33" s="4">
        <f>C33*AU4</f>
        <v>8278.3856629098736</v>
      </c>
      <c r="AW33" s="4">
        <f t="shared" si="7"/>
        <v>57125.418552885974</v>
      </c>
      <c r="AX33" s="4">
        <f t="shared" si="32"/>
        <v>50502.710022558073</v>
      </c>
      <c r="AY33" s="55">
        <f t="shared" si="33"/>
        <v>6622.7085303278991</v>
      </c>
      <c r="AZ33" s="29">
        <v>73668.220644317538</v>
      </c>
      <c r="BA33" s="4">
        <f>C33*BA3</f>
        <v>63128.387528197585</v>
      </c>
      <c r="BB33" s="4">
        <f>C33*BA4</f>
        <v>10539.833116119955</v>
      </c>
      <c r="BC33" s="4">
        <f t="shared" si="8"/>
        <v>58934.576515454035</v>
      </c>
      <c r="BD33" s="4">
        <f t="shared" si="34"/>
        <v>50502.710022558073</v>
      </c>
      <c r="BE33" s="55">
        <f t="shared" si="35"/>
        <v>8431.8664928959643</v>
      </c>
      <c r="BF33" s="29">
        <v>73668.220696042743</v>
      </c>
      <c r="BG33" s="4">
        <v>63128.387528197585</v>
      </c>
      <c r="BH33" s="4">
        <v>10539.833116119955</v>
      </c>
      <c r="BI33" s="4">
        <f t="shared" si="9"/>
        <v>58934.576515454035</v>
      </c>
      <c r="BJ33" s="4">
        <f t="shared" si="36"/>
        <v>50502.710022558073</v>
      </c>
      <c r="BK33" s="55">
        <f t="shared" si="37"/>
        <v>8431.8664928959643</v>
      </c>
      <c r="BL33" s="29">
        <v>63605.613838339785</v>
      </c>
      <c r="BM33" s="4">
        <f>C33*BM3</f>
        <v>53065.780722219832</v>
      </c>
      <c r="BN33" s="4">
        <f>C33*BM4</f>
        <v>10539.833116119955</v>
      </c>
      <c r="BO33" s="4">
        <f t="shared" si="10"/>
        <v>50884.491070671829</v>
      </c>
      <c r="BP33" s="4">
        <f t="shared" si="38"/>
        <v>42452.624577775867</v>
      </c>
      <c r="BQ33" s="55">
        <f t="shared" si="39"/>
        <v>8431.8664928959643</v>
      </c>
      <c r="BR33" s="29">
        <v>53065.780722219832</v>
      </c>
      <c r="BS33" s="4">
        <f>C33*BS3</f>
        <v>53065.780722219832</v>
      </c>
      <c r="BT33" s="4">
        <v>0</v>
      </c>
      <c r="BU33" s="4">
        <f t="shared" si="11"/>
        <v>42452.624577775867</v>
      </c>
      <c r="BV33" s="4">
        <f t="shared" si="40"/>
        <v>42452.624577775867</v>
      </c>
      <c r="BW33" s="55">
        <f t="shared" si="41"/>
        <v>0</v>
      </c>
      <c r="BX33" s="29">
        <v>53065.780722219832</v>
      </c>
      <c r="BY33" s="4">
        <v>53065.780722219832</v>
      </c>
      <c r="BZ33" s="4">
        <v>0</v>
      </c>
      <c r="CA33" s="4">
        <f t="shared" si="12"/>
        <v>42452.624577775867</v>
      </c>
      <c r="CB33" s="4">
        <f t="shared" si="42"/>
        <v>42452.624577775867</v>
      </c>
      <c r="CC33" s="55">
        <f t="shared" si="43"/>
        <v>0</v>
      </c>
      <c r="CD33" s="29">
        <v>53065.780722219832</v>
      </c>
      <c r="CE33" s="4">
        <v>53065.780722219832</v>
      </c>
      <c r="CF33" s="4">
        <v>0</v>
      </c>
      <c r="CG33" s="4">
        <f t="shared" si="13"/>
        <v>42452.624577775867</v>
      </c>
      <c r="CH33" s="4">
        <f t="shared" si="44"/>
        <v>42452.624577775867</v>
      </c>
      <c r="CI33" s="55">
        <f t="shared" si="45"/>
        <v>0</v>
      </c>
      <c r="CJ33" s="29">
        <v>53065.780722219832</v>
      </c>
      <c r="CK33" s="4">
        <v>53065.780722219832</v>
      </c>
      <c r="CL33" s="4">
        <v>0</v>
      </c>
      <c r="CM33" s="4">
        <f t="shared" si="14"/>
        <v>42452.624577775867</v>
      </c>
      <c r="CN33" s="4">
        <f t="shared" si="46"/>
        <v>42452.624577775867</v>
      </c>
      <c r="CO33" s="55">
        <f t="shared" si="47"/>
        <v>0</v>
      </c>
      <c r="CP33" s="29">
        <v>53065.780722219832</v>
      </c>
      <c r="CQ33" s="4">
        <v>53065.780722219832</v>
      </c>
      <c r="CR33" s="4">
        <v>0</v>
      </c>
      <c r="CS33" s="4">
        <f t="shared" si="15"/>
        <v>42452.624577775867</v>
      </c>
      <c r="CT33" s="4">
        <f t="shared" si="48"/>
        <v>42452.624577775867</v>
      </c>
      <c r="CU33" s="55">
        <f t="shared" si="49"/>
        <v>0</v>
      </c>
      <c r="CV33" s="29">
        <v>53065.780722219832</v>
      </c>
      <c r="CW33" s="4">
        <v>53065.780722219832</v>
      </c>
      <c r="CX33" s="4">
        <v>0</v>
      </c>
      <c r="CY33" s="4">
        <f t="shared" si="16"/>
        <v>42452.624577775867</v>
      </c>
      <c r="CZ33" s="4">
        <f t="shared" si="50"/>
        <v>42452.624577775867</v>
      </c>
      <c r="DA33" s="55">
        <f t="shared" si="51"/>
        <v>0</v>
      </c>
      <c r="DB33" s="29">
        <v>53065.780722219832</v>
      </c>
      <c r="DC33" s="4">
        <v>53065.780722219832</v>
      </c>
      <c r="DD33" s="4">
        <v>0</v>
      </c>
      <c r="DE33" s="4">
        <f t="shared" si="17"/>
        <v>42452.624577775867</v>
      </c>
      <c r="DF33" s="4">
        <f t="shared" si="52"/>
        <v>42452.624577775867</v>
      </c>
      <c r="DG33" s="30">
        <f t="shared" si="53"/>
        <v>0</v>
      </c>
      <c r="DH33" s="14">
        <v>1179547.3693061636</v>
      </c>
    </row>
    <row r="34" spans="1:112" s="46" customFormat="1" x14ac:dyDescent="0.25">
      <c r="A34" s="38" t="s">
        <v>46</v>
      </c>
      <c r="B34" s="39">
        <v>0.15459392287340656</v>
      </c>
      <c r="C34" s="40">
        <v>0.15426000000000001</v>
      </c>
      <c r="D34" s="41">
        <v>1007388.6561821604</v>
      </c>
      <c r="E34" s="42">
        <f>E3*B34</f>
        <v>728424.97776728007</v>
      </c>
      <c r="F34" s="42">
        <v>278963.67841488024</v>
      </c>
      <c r="G34" s="43">
        <f t="shared" si="0"/>
        <v>805910.92494572827</v>
      </c>
      <c r="H34" s="42">
        <f t="shared" si="18"/>
        <v>582739.98221382406</v>
      </c>
      <c r="I34" s="44">
        <f t="shared" si="19"/>
        <v>223170.94273190422</v>
      </c>
      <c r="J34" s="41">
        <v>1370447.458973686</v>
      </c>
      <c r="K34" s="42">
        <f>C34*K3</f>
        <v>763885.57592608582</v>
      </c>
      <c r="L34" s="42">
        <f>C34*K4</f>
        <v>606561.88304760028</v>
      </c>
      <c r="M34" s="42">
        <f t="shared" si="1"/>
        <v>1096357.9671789489</v>
      </c>
      <c r="N34" s="42">
        <f t="shared" si="20"/>
        <v>611108.4607408687</v>
      </c>
      <c r="O34" s="45">
        <f t="shared" si="21"/>
        <v>485249.50643808022</v>
      </c>
      <c r="P34" s="41">
        <v>1278453.2617081616</v>
      </c>
      <c r="Q34" s="42">
        <f>C34*Q3</f>
        <v>760825.14822158101</v>
      </c>
      <c r="R34" s="42">
        <f>C34*Q4</f>
        <v>517628.11348658043</v>
      </c>
      <c r="S34" s="42">
        <f t="shared" si="2"/>
        <v>1022762.6093665292</v>
      </c>
      <c r="T34" s="42">
        <f t="shared" si="22"/>
        <v>608660.11857726483</v>
      </c>
      <c r="U34" s="45">
        <f t="shared" si="23"/>
        <v>414102.49078926438</v>
      </c>
      <c r="V34" s="41">
        <v>1728337.3944605684</v>
      </c>
      <c r="W34" s="42">
        <f>C34*W3</f>
        <v>953050.5797805679</v>
      </c>
      <c r="X34" s="42">
        <f>C34*W4</f>
        <v>775286.81468000042</v>
      </c>
      <c r="Y34" s="42">
        <f t="shared" si="3"/>
        <v>1382669.9155684547</v>
      </c>
      <c r="Z34" s="42">
        <f t="shared" si="24"/>
        <v>762440.46382445435</v>
      </c>
      <c r="AA34" s="45">
        <f t="shared" si="25"/>
        <v>620229.45174400031</v>
      </c>
      <c r="AB34" s="41">
        <v>1779284.5403701728</v>
      </c>
      <c r="AC34" s="42">
        <f>C34*AC3</f>
        <v>953050.57977139764</v>
      </c>
      <c r="AD34" s="42">
        <f>C34*AC4</f>
        <v>826233.96059877507</v>
      </c>
      <c r="AE34" s="42">
        <f t="shared" si="4"/>
        <v>1423427.6322961384</v>
      </c>
      <c r="AF34" s="42">
        <f t="shared" si="26"/>
        <v>762440.4638171182</v>
      </c>
      <c r="AG34" s="45">
        <f t="shared" si="27"/>
        <v>660987.16847902013</v>
      </c>
      <c r="AH34" s="41">
        <v>1100512.9118982397</v>
      </c>
      <c r="AI34" s="42">
        <f>C34*AI3</f>
        <v>953050.57976222725</v>
      </c>
      <c r="AJ34" s="42">
        <f>C34*AI4</f>
        <v>147462.33213601247</v>
      </c>
      <c r="AK34" s="42">
        <f t="shared" si="5"/>
        <v>880410.32951859175</v>
      </c>
      <c r="AL34" s="42">
        <f t="shared" si="28"/>
        <v>762440.46380978182</v>
      </c>
      <c r="AM34" s="45">
        <f t="shared" si="29"/>
        <v>117969.86570880999</v>
      </c>
      <c r="AN34" s="41">
        <v>1100512.9109768621</v>
      </c>
      <c r="AO34" s="42">
        <v>953050.57976222725</v>
      </c>
      <c r="AP34" s="42">
        <v>147462.33213601247</v>
      </c>
      <c r="AQ34" s="42">
        <f t="shared" si="6"/>
        <v>880410.32951859175</v>
      </c>
      <c r="AR34" s="42">
        <f t="shared" si="30"/>
        <v>762440.46380978182</v>
      </c>
      <c r="AS34" s="45">
        <f t="shared" si="31"/>
        <v>117969.86570880999</v>
      </c>
      <c r="AT34" s="41">
        <v>1271964.0684134224</v>
      </c>
      <c r="AU34" s="42">
        <f>C34*AU3</f>
        <v>1124501.7390415429</v>
      </c>
      <c r="AV34" s="42">
        <f>C34*AU4</f>
        <v>147462.3293718796</v>
      </c>
      <c r="AW34" s="42">
        <f t="shared" si="7"/>
        <v>1017571.254730738</v>
      </c>
      <c r="AX34" s="42">
        <f t="shared" si="32"/>
        <v>899601.39123323432</v>
      </c>
      <c r="AY34" s="45">
        <f t="shared" si="33"/>
        <v>117969.86349750368</v>
      </c>
      <c r="AZ34" s="41">
        <v>1312247.0804379242</v>
      </c>
      <c r="BA34" s="42">
        <f>C34*BA3</f>
        <v>1124501.7390415429</v>
      </c>
      <c r="BB34" s="42">
        <f>C34*BA4</f>
        <v>187745.34139638158</v>
      </c>
      <c r="BC34" s="42">
        <f t="shared" si="8"/>
        <v>1049797.6643503397</v>
      </c>
      <c r="BD34" s="42">
        <f t="shared" si="34"/>
        <v>899601.39123323432</v>
      </c>
      <c r="BE34" s="45">
        <f t="shared" si="35"/>
        <v>150196.27311710527</v>
      </c>
      <c r="BF34" s="41">
        <v>1312247.0813593022</v>
      </c>
      <c r="BG34" s="42">
        <v>1124501.7390415429</v>
      </c>
      <c r="BH34" s="42">
        <v>187745.34139638158</v>
      </c>
      <c r="BI34" s="42">
        <f t="shared" si="9"/>
        <v>1049797.6643503397</v>
      </c>
      <c r="BJ34" s="42">
        <f t="shared" si="36"/>
        <v>899601.39123323432</v>
      </c>
      <c r="BK34" s="45">
        <f t="shared" si="37"/>
        <v>150196.27311710527</v>
      </c>
      <c r="BL34" s="41">
        <v>1133002.5393420665</v>
      </c>
      <c r="BM34" s="42">
        <f>C34*BM3</f>
        <v>945257.19794568513</v>
      </c>
      <c r="BN34" s="42">
        <f>C34*BM4</f>
        <v>187745.34139638158</v>
      </c>
      <c r="BO34" s="42">
        <f t="shared" si="10"/>
        <v>906402.03147365339</v>
      </c>
      <c r="BP34" s="42">
        <f t="shared" si="38"/>
        <v>756205.75835654815</v>
      </c>
      <c r="BQ34" s="45">
        <f t="shared" si="39"/>
        <v>150196.27311710527</v>
      </c>
      <c r="BR34" s="41">
        <v>945257.19794568513</v>
      </c>
      <c r="BS34" s="42">
        <f>C34*BS3</f>
        <v>945257.19794568513</v>
      </c>
      <c r="BT34" s="42">
        <v>0</v>
      </c>
      <c r="BU34" s="42">
        <f t="shared" si="11"/>
        <v>756205.75835654815</v>
      </c>
      <c r="BV34" s="42">
        <f t="shared" si="40"/>
        <v>756205.75835654815</v>
      </c>
      <c r="BW34" s="45">
        <f t="shared" si="41"/>
        <v>0</v>
      </c>
      <c r="BX34" s="41">
        <v>945257.19794568513</v>
      </c>
      <c r="BY34" s="42">
        <v>945257.19794568513</v>
      </c>
      <c r="BZ34" s="42">
        <v>0</v>
      </c>
      <c r="CA34" s="42">
        <f t="shared" si="12"/>
        <v>756205.75835654815</v>
      </c>
      <c r="CB34" s="42">
        <f t="shared" si="42"/>
        <v>756205.75835654815</v>
      </c>
      <c r="CC34" s="45">
        <f t="shared" si="43"/>
        <v>0</v>
      </c>
      <c r="CD34" s="41">
        <v>945257.19794568513</v>
      </c>
      <c r="CE34" s="42">
        <v>945257.19794568513</v>
      </c>
      <c r="CF34" s="42">
        <v>0</v>
      </c>
      <c r="CG34" s="42">
        <f t="shared" si="13"/>
        <v>756205.75835654815</v>
      </c>
      <c r="CH34" s="42">
        <f t="shared" si="44"/>
        <v>756205.75835654815</v>
      </c>
      <c r="CI34" s="45">
        <f t="shared" si="45"/>
        <v>0</v>
      </c>
      <c r="CJ34" s="41">
        <v>945257.19794568513</v>
      </c>
      <c r="CK34" s="42">
        <v>945257.19794568513</v>
      </c>
      <c r="CL34" s="42">
        <v>0</v>
      </c>
      <c r="CM34" s="42">
        <f t="shared" si="14"/>
        <v>756205.75835654815</v>
      </c>
      <c r="CN34" s="42">
        <f t="shared" si="46"/>
        <v>756205.75835654815</v>
      </c>
      <c r="CO34" s="45">
        <f t="shared" si="47"/>
        <v>0</v>
      </c>
      <c r="CP34" s="41">
        <v>945257.19794568513</v>
      </c>
      <c r="CQ34" s="42">
        <v>945257.19794568513</v>
      </c>
      <c r="CR34" s="42">
        <v>0</v>
      </c>
      <c r="CS34" s="42">
        <f t="shared" si="15"/>
        <v>756205.75835654815</v>
      </c>
      <c r="CT34" s="42">
        <f t="shared" si="48"/>
        <v>756205.75835654815</v>
      </c>
      <c r="CU34" s="45">
        <f t="shared" si="49"/>
        <v>0</v>
      </c>
      <c r="CV34" s="41">
        <v>945257.19794568513</v>
      </c>
      <c r="CW34" s="42">
        <v>945257.19794568513</v>
      </c>
      <c r="CX34" s="42">
        <v>0</v>
      </c>
      <c r="CY34" s="42">
        <f t="shared" si="16"/>
        <v>756205.75835654815</v>
      </c>
      <c r="CZ34" s="42">
        <f t="shared" si="50"/>
        <v>756205.75835654815</v>
      </c>
      <c r="DA34" s="45">
        <f t="shared" si="51"/>
        <v>0</v>
      </c>
      <c r="DB34" s="41">
        <v>945257.19794568513</v>
      </c>
      <c r="DC34" s="42">
        <v>945257.19794568513</v>
      </c>
      <c r="DD34" s="42">
        <v>0</v>
      </c>
      <c r="DE34" s="42">
        <f t="shared" si="17"/>
        <v>756205.75835654815</v>
      </c>
      <c r="DF34" s="42">
        <f t="shared" si="52"/>
        <v>756205.75835654815</v>
      </c>
      <c r="DG34" s="44">
        <f t="shared" si="53"/>
        <v>0</v>
      </c>
      <c r="DH34" s="43">
        <v>21011198.289742354</v>
      </c>
    </row>
    <row r="35" spans="1:112" x14ac:dyDescent="0.25">
      <c r="A35" s="9" t="s">
        <v>47</v>
      </c>
      <c r="B35" s="10">
        <v>6.0230097009540606E-3</v>
      </c>
      <c r="C35" s="25">
        <v>6.0099999999999997E-3</v>
      </c>
      <c r="D35" s="29">
        <v>39248.060570820584</v>
      </c>
      <c r="E35" s="4">
        <f>E3*B35</f>
        <v>28379.580684437657</v>
      </c>
      <c r="F35" s="4">
        <v>10868.479886382926</v>
      </c>
      <c r="G35" s="14">
        <f t="shared" si="0"/>
        <v>31398.448456656472</v>
      </c>
      <c r="H35" s="4">
        <f t="shared" si="18"/>
        <v>22703.664547550128</v>
      </c>
      <c r="I35" s="30">
        <f t="shared" si="19"/>
        <v>8694.7839091063415</v>
      </c>
      <c r="J35" s="29">
        <v>53392.903075533854</v>
      </c>
      <c r="K35" s="4">
        <f>C35*K3</f>
        <v>29761.13257692062</v>
      </c>
      <c r="L35" s="4">
        <f>C35*K4</f>
        <v>23631.77049861323</v>
      </c>
      <c r="M35" s="4">
        <f t="shared" si="1"/>
        <v>42714.32246042708</v>
      </c>
      <c r="N35" s="4">
        <f t="shared" si="20"/>
        <v>23808.906061536498</v>
      </c>
      <c r="O35" s="55">
        <f t="shared" si="21"/>
        <v>18905.416398890586</v>
      </c>
      <c r="P35" s="29">
        <v>49808.791020783414</v>
      </c>
      <c r="Q35" s="4">
        <f>C35*Q3</f>
        <v>29641.897710434991</v>
      </c>
      <c r="R35" s="4">
        <f>C35*Q4</f>
        <v>20166.893310348427</v>
      </c>
      <c r="S35" s="4">
        <f t="shared" si="2"/>
        <v>39847.032816626735</v>
      </c>
      <c r="T35" s="4">
        <f t="shared" si="22"/>
        <v>23713.518168347993</v>
      </c>
      <c r="U35" s="55">
        <f t="shared" si="23"/>
        <v>16133.514648278742</v>
      </c>
      <c r="V35" s="29">
        <v>67336.365491430159</v>
      </c>
      <c r="W35" s="4">
        <f>C35*W3</f>
        <v>37131.038405816238</v>
      </c>
      <c r="X35" s="4">
        <f>C35*W4</f>
        <v>30205.327085613913</v>
      </c>
      <c r="Y35" s="4">
        <f t="shared" si="3"/>
        <v>53869.092393144121</v>
      </c>
      <c r="Z35" s="4">
        <f t="shared" si="24"/>
        <v>29704.830724652991</v>
      </c>
      <c r="AA35" s="55">
        <f t="shared" si="25"/>
        <v>24164.261668491134</v>
      </c>
      <c r="AB35" s="29">
        <v>69321.276336216368</v>
      </c>
      <c r="AC35" s="4">
        <f>C35*AC3</f>
        <v>37131.038405458959</v>
      </c>
      <c r="AD35" s="4">
        <f>C35*AC4</f>
        <v>32190.237930757408</v>
      </c>
      <c r="AE35" s="4">
        <f t="shared" si="4"/>
        <v>55457.021068973103</v>
      </c>
      <c r="AF35" s="4">
        <f t="shared" si="26"/>
        <v>29704.83072436717</v>
      </c>
      <c r="AG35" s="55">
        <f t="shared" si="27"/>
        <v>25752.19034460593</v>
      </c>
      <c r="AH35" s="29">
        <v>42876.199925505127</v>
      </c>
      <c r="AI35" s="4">
        <f>C35*AI3</f>
        <v>37131.038405101681</v>
      </c>
      <c r="AJ35" s="4">
        <f>C35*AI4</f>
        <v>5745.1615204034415</v>
      </c>
      <c r="AK35" s="4">
        <f t="shared" si="5"/>
        <v>34300.9599404041</v>
      </c>
      <c r="AL35" s="4">
        <f t="shared" si="28"/>
        <v>29704.830724081345</v>
      </c>
      <c r="AM35" s="55">
        <f t="shared" si="29"/>
        <v>4596.1292163227536</v>
      </c>
      <c r="AN35" s="29">
        <v>42876.199889608069</v>
      </c>
      <c r="AO35" s="4">
        <v>37131.038405101681</v>
      </c>
      <c r="AP35" s="4">
        <v>5745.1615204034415</v>
      </c>
      <c r="AQ35" s="4">
        <f t="shared" si="6"/>
        <v>34300.9599404041</v>
      </c>
      <c r="AR35" s="4">
        <f t="shared" si="30"/>
        <v>29704.830724081345</v>
      </c>
      <c r="AS35" s="55">
        <f t="shared" si="31"/>
        <v>4596.1292163227536</v>
      </c>
      <c r="AT35" s="29">
        <v>49555.970771195825</v>
      </c>
      <c r="AU35" s="4">
        <f>C35*AU3</f>
        <v>43810.809358483544</v>
      </c>
      <c r="AV35" s="4">
        <f>C35*AU4</f>
        <v>5745.1614127122793</v>
      </c>
      <c r="AW35" s="4">
        <f t="shared" si="7"/>
        <v>39644.77661695666</v>
      </c>
      <c r="AX35" s="4">
        <f t="shared" si="32"/>
        <v>35048.647486786838</v>
      </c>
      <c r="AY35" s="55">
        <f t="shared" si="33"/>
        <v>4596.1291301698238</v>
      </c>
      <c r="AZ35" s="29">
        <v>51125.404858238842</v>
      </c>
      <c r="BA35" s="4">
        <f>C35*BA3</f>
        <v>43810.809358483544</v>
      </c>
      <c r="BB35" s="4">
        <f>C35*BA4</f>
        <v>7314.5954997553044</v>
      </c>
      <c r="BC35" s="4">
        <f t="shared" si="8"/>
        <v>40900.323886591083</v>
      </c>
      <c r="BD35" s="4">
        <f t="shared" si="34"/>
        <v>35048.647486786838</v>
      </c>
      <c r="BE35" s="55">
        <f t="shared" si="35"/>
        <v>5851.6763998042443</v>
      </c>
      <c r="BF35" s="29">
        <v>51125.404894135907</v>
      </c>
      <c r="BG35" s="4">
        <v>43810.809358483544</v>
      </c>
      <c r="BH35" s="4">
        <v>7314.5954997553044</v>
      </c>
      <c r="BI35" s="4">
        <f t="shared" si="9"/>
        <v>40900.323886591083</v>
      </c>
      <c r="BJ35" s="4">
        <f t="shared" si="36"/>
        <v>35048.647486786838</v>
      </c>
      <c r="BK35" s="55">
        <f t="shared" si="37"/>
        <v>5851.6763998042443</v>
      </c>
      <c r="BL35" s="29">
        <v>44142.002213443666</v>
      </c>
      <c r="BM35" s="4">
        <f>C35*BM3</f>
        <v>36827.40671368836</v>
      </c>
      <c r="BN35" s="4">
        <f>C35*BM4</f>
        <v>7314.5954997553044</v>
      </c>
      <c r="BO35" s="4">
        <f t="shared" si="10"/>
        <v>35313.601770754933</v>
      </c>
      <c r="BP35" s="4">
        <f t="shared" si="38"/>
        <v>29461.925370950688</v>
      </c>
      <c r="BQ35" s="55">
        <f t="shared" si="39"/>
        <v>5851.6763998042443</v>
      </c>
      <c r="BR35" s="29">
        <v>36827.40671368836</v>
      </c>
      <c r="BS35" s="4">
        <f>C35*BS3</f>
        <v>36827.40671368836</v>
      </c>
      <c r="BT35" s="4">
        <v>0</v>
      </c>
      <c r="BU35" s="4">
        <f t="shared" si="11"/>
        <v>29461.925370950688</v>
      </c>
      <c r="BV35" s="4">
        <f t="shared" si="40"/>
        <v>29461.925370950688</v>
      </c>
      <c r="BW35" s="55">
        <f t="shared" si="41"/>
        <v>0</v>
      </c>
      <c r="BX35" s="29">
        <v>36827.40671368836</v>
      </c>
      <c r="BY35" s="4">
        <v>36827.40671368836</v>
      </c>
      <c r="BZ35" s="4">
        <v>0</v>
      </c>
      <c r="CA35" s="4">
        <f t="shared" si="12"/>
        <v>29461.925370950688</v>
      </c>
      <c r="CB35" s="4">
        <f t="shared" si="42"/>
        <v>29461.925370950688</v>
      </c>
      <c r="CC35" s="55">
        <f t="shared" si="43"/>
        <v>0</v>
      </c>
      <c r="CD35" s="29">
        <v>36827.40671368836</v>
      </c>
      <c r="CE35" s="4">
        <v>36827.40671368836</v>
      </c>
      <c r="CF35" s="4">
        <v>0</v>
      </c>
      <c r="CG35" s="4">
        <f t="shared" si="13"/>
        <v>29461.925370950688</v>
      </c>
      <c r="CH35" s="4">
        <f t="shared" si="44"/>
        <v>29461.925370950688</v>
      </c>
      <c r="CI35" s="55">
        <f t="shared" si="45"/>
        <v>0</v>
      </c>
      <c r="CJ35" s="29">
        <v>36827.40671368836</v>
      </c>
      <c r="CK35" s="4">
        <v>36827.40671368836</v>
      </c>
      <c r="CL35" s="4">
        <v>0</v>
      </c>
      <c r="CM35" s="4">
        <f t="shared" si="14"/>
        <v>29461.925370950688</v>
      </c>
      <c r="CN35" s="4">
        <f t="shared" si="46"/>
        <v>29461.925370950688</v>
      </c>
      <c r="CO35" s="55">
        <f t="shared" si="47"/>
        <v>0</v>
      </c>
      <c r="CP35" s="29">
        <v>36827.40671368836</v>
      </c>
      <c r="CQ35" s="4">
        <v>36827.40671368836</v>
      </c>
      <c r="CR35" s="4">
        <v>0</v>
      </c>
      <c r="CS35" s="4">
        <f t="shared" si="15"/>
        <v>29461.925370950688</v>
      </c>
      <c r="CT35" s="4">
        <f t="shared" si="48"/>
        <v>29461.925370950688</v>
      </c>
      <c r="CU35" s="55">
        <f t="shared" si="49"/>
        <v>0</v>
      </c>
      <c r="CV35" s="29">
        <v>36827.40671368836</v>
      </c>
      <c r="CW35" s="4">
        <v>36827.40671368836</v>
      </c>
      <c r="CX35" s="4">
        <v>0</v>
      </c>
      <c r="CY35" s="4">
        <f t="shared" si="16"/>
        <v>29461.925370950688</v>
      </c>
      <c r="CZ35" s="4">
        <f t="shared" si="50"/>
        <v>29461.925370950688</v>
      </c>
      <c r="DA35" s="55">
        <f t="shared" si="51"/>
        <v>0</v>
      </c>
      <c r="DB35" s="29">
        <v>36827.40671368836</v>
      </c>
      <c r="DC35" s="4">
        <v>36827.40671368836</v>
      </c>
      <c r="DD35" s="4">
        <v>0</v>
      </c>
      <c r="DE35" s="4">
        <f t="shared" si="17"/>
        <v>29461.925370950688</v>
      </c>
      <c r="DF35" s="4">
        <f t="shared" si="52"/>
        <v>29461.925370950688</v>
      </c>
      <c r="DG35" s="30">
        <f t="shared" si="53"/>
        <v>0</v>
      </c>
      <c r="DH35" s="14">
        <v>818600.42604273057</v>
      </c>
    </row>
    <row r="36" spans="1:112" s="46" customFormat="1" x14ac:dyDescent="0.25">
      <c r="A36" s="38" t="s">
        <v>48</v>
      </c>
      <c r="B36" s="39">
        <v>4.8755311472781206E-2</v>
      </c>
      <c r="C36" s="40">
        <v>4.8649999999999999E-2</v>
      </c>
      <c r="D36" s="41">
        <v>317706.84638442949</v>
      </c>
      <c r="E36" s="42">
        <f>E3*B36</f>
        <v>229728.21968350947</v>
      </c>
      <c r="F36" s="42">
        <v>87978.626700920024</v>
      </c>
      <c r="G36" s="43">
        <f t="shared" si="0"/>
        <v>254165.47710754361</v>
      </c>
      <c r="H36" s="42">
        <f t="shared" si="18"/>
        <v>183782.57574680759</v>
      </c>
      <c r="I36" s="44">
        <f t="shared" si="19"/>
        <v>70382.901360736025</v>
      </c>
      <c r="J36" s="41">
        <v>432207.11058647622</v>
      </c>
      <c r="K36" s="42">
        <f>C36*K3</f>
        <v>240911.66387141234</v>
      </c>
      <c r="L36" s="42">
        <f>C36*K4</f>
        <v>191295.44671506385</v>
      </c>
      <c r="M36" s="42">
        <f t="shared" si="1"/>
        <v>345765.68846918095</v>
      </c>
      <c r="N36" s="42">
        <f t="shared" si="20"/>
        <v>192729.33109712988</v>
      </c>
      <c r="O36" s="45">
        <f t="shared" si="21"/>
        <v>153036.35737205108</v>
      </c>
      <c r="P36" s="41">
        <v>403194.29004344647</v>
      </c>
      <c r="Q36" s="42">
        <f>C36*Q3</f>
        <v>239946.47647465262</v>
      </c>
      <c r="R36" s="42">
        <f>C36*Q4</f>
        <v>163247.81356879385</v>
      </c>
      <c r="S36" s="42">
        <f t="shared" si="2"/>
        <v>322555.43203475722</v>
      </c>
      <c r="T36" s="42">
        <f t="shared" si="22"/>
        <v>191957.1811797221</v>
      </c>
      <c r="U36" s="45">
        <f t="shared" si="23"/>
        <v>130598.25085503509</v>
      </c>
      <c r="V36" s="41">
        <v>545077.23480167671</v>
      </c>
      <c r="W36" s="42">
        <f>C36*W3</f>
        <v>300569.88659616641</v>
      </c>
      <c r="X36" s="42">
        <f>C36*W4</f>
        <v>244507.34820551029</v>
      </c>
      <c r="Y36" s="42">
        <f t="shared" si="3"/>
        <v>436061.7878413414</v>
      </c>
      <c r="Z36" s="42">
        <f t="shared" si="24"/>
        <v>240455.90927693315</v>
      </c>
      <c r="AA36" s="45">
        <f t="shared" si="25"/>
        <v>195605.87856440825</v>
      </c>
      <c r="AB36" s="41">
        <v>561144.77433559508</v>
      </c>
      <c r="AC36" s="42">
        <f>C36*AC3</f>
        <v>300569.88659327431</v>
      </c>
      <c r="AD36" s="42">
        <f>C36*AC4</f>
        <v>260574.8877423208</v>
      </c>
      <c r="AE36" s="42">
        <f t="shared" si="4"/>
        <v>448915.81946847611</v>
      </c>
      <c r="AF36" s="42">
        <f t="shared" si="26"/>
        <v>240455.90927461945</v>
      </c>
      <c r="AG36" s="45">
        <f t="shared" si="27"/>
        <v>208459.91019385666</v>
      </c>
      <c r="AH36" s="41">
        <v>347076.06096103566</v>
      </c>
      <c r="AI36" s="42">
        <f>C36*AI3</f>
        <v>300569.8865903822</v>
      </c>
      <c r="AJ36" s="42">
        <f>C36*AI4</f>
        <v>46506.174370653483</v>
      </c>
      <c r="AK36" s="42">
        <f t="shared" si="5"/>
        <v>277660.84876882855</v>
      </c>
      <c r="AL36" s="42">
        <f t="shared" si="28"/>
        <v>240455.90927230578</v>
      </c>
      <c r="AM36" s="45">
        <f t="shared" si="29"/>
        <v>37204.939496522791</v>
      </c>
      <c r="AN36" s="41">
        <v>347076.0606704547</v>
      </c>
      <c r="AO36" s="42">
        <v>300569.8865903822</v>
      </c>
      <c r="AP36" s="42">
        <v>46506.174370653483</v>
      </c>
      <c r="AQ36" s="42">
        <f t="shared" si="6"/>
        <v>277660.84876882855</v>
      </c>
      <c r="AR36" s="42">
        <f t="shared" si="30"/>
        <v>240455.90927230578</v>
      </c>
      <c r="AS36" s="45">
        <f t="shared" si="31"/>
        <v>37204.939496522791</v>
      </c>
      <c r="AT36" s="41">
        <v>401147.75008630235</v>
      </c>
      <c r="AU36" s="42">
        <f>C36*AU3</f>
        <v>354641.57658739178</v>
      </c>
      <c r="AV36" s="42">
        <f>C36*AU4</f>
        <v>46506.173498910553</v>
      </c>
      <c r="AW36" s="42">
        <f t="shared" si="7"/>
        <v>320918.20006904192</v>
      </c>
      <c r="AX36" s="42">
        <f t="shared" si="32"/>
        <v>283713.26126991346</v>
      </c>
      <c r="AY36" s="45">
        <f t="shared" si="33"/>
        <v>37204.938799128446</v>
      </c>
      <c r="AZ36" s="41">
        <v>413852.07094065222</v>
      </c>
      <c r="BA36" s="42">
        <f>C36*BA3</f>
        <v>354641.57658739178</v>
      </c>
      <c r="BB36" s="42">
        <f>C36*BA4</f>
        <v>59210.494353260496</v>
      </c>
      <c r="BC36" s="42">
        <f t="shared" si="8"/>
        <v>331081.65675252187</v>
      </c>
      <c r="BD36" s="42">
        <f t="shared" si="34"/>
        <v>283713.26126991346</v>
      </c>
      <c r="BE36" s="45">
        <f t="shared" si="35"/>
        <v>47368.395482608401</v>
      </c>
      <c r="BF36" s="41">
        <v>413852.07123123325</v>
      </c>
      <c r="BG36" s="42">
        <v>354641.57658739178</v>
      </c>
      <c r="BH36" s="42">
        <v>59210.494353260496</v>
      </c>
      <c r="BI36" s="42">
        <f t="shared" si="9"/>
        <v>331081.65675252187</v>
      </c>
      <c r="BJ36" s="42">
        <f t="shared" si="36"/>
        <v>283713.26126991346</v>
      </c>
      <c r="BK36" s="45">
        <f t="shared" si="37"/>
        <v>47368.395482608401</v>
      </c>
      <c r="BL36" s="41">
        <v>357322.5303966779</v>
      </c>
      <c r="BM36" s="42">
        <f>C36*BM3</f>
        <v>298112.03604341747</v>
      </c>
      <c r="BN36" s="42">
        <f>C36*BM4</f>
        <v>59210.494353260496</v>
      </c>
      <c r="BO36" s="42">
        <f t="shared" si="10"/>
        <v>285858.02431734238</v>
      </c>
      <c r="BP36" s="42">
        <f t="shared" si="38"/>
        <v>238489.62883473397</v>
      </c>
      <c r="BQ36" s="45">
        <f t="shared" si="39"/>
        <v>47368.395482608401</v>
      </c>
      <c r="BR36" s="41">
        <v>298112.03604341747</v>
      </c>
      <c r="BS36" s="42">
        <f>C36*BS3</f>
        <v>298112.03604341747</v>
      </c>
      <c r="BT36" s="42">
        <v>0</v>
      </c>
      <c r="BU36" s="42">
        <f t="shared" si="11"/>
        <v>238489.62883473397</v>
      </c>
      <c r="BV36" s="42">
        <f t="shared" si="40"/>
        <v>238489.62883473397</v>
      </c>
      <c r="BW36" s="45">
        <f t="shared" si="41"/>
        <v>0</v>
      </c>
      <c r="BX36" s="41">
        <v>298112.03604341747</v>
      </c>
      <c r="BY36" s="42">
        <v>298112.03604341747</v>
      </c>
      <c r="BZ36" s="42">
        <v>0</v>
      </c>
      <c r="CA36" s="42">
        <f t="shared" si="12"/>
        <v>238489.62883473397</v>
      </c>
      <c r="CB36" s="42">
        <f t="shared" si="42"/>
        <v>238489.62883473397</v>
      </c>
      <c r="CC36" s="45">
        <f t="shared" si="43"/>
        <v>0</v>
      </c>
      <c r="CD36" s="41">
        <v>298112.03604341747</v>
      </c>
      <c r="CE36" s="42">
        <v>298112.03604341747</v>
      </c>
      <c r="CF36" s="42">
        <v>0</v>
      </c>
      <c r="CG36" s="42">
        <f t="shared" si="13"/>
        <v>238489.62883473397</v>
      </c>
      <c r="CH36" s="42">
        <f t="shared" si="44"/>
        <v>238489.62883473397</v>
      </c>
      <c r="CI36" s="45">
        <f t="shared" si="45"/>
        <v>0</v>
      </c>
      <c r="CJ36" s="41">
        <v>298112.03604341747</v>
      </c>
      <c r="CK36" s="42">
        <v>298112.03604341747</v>
      </c>
      <c r="CL36" s="42">
        <v>0</v>
      </c>
      <c r="CM36" s="42">
        <f t="shared" si="14"/>
        <v>238489.62883473397</v>
      </c>
      <c r="CN36" s="42">
        <f t="shared" si="46"/>
        <v>238489.62883473397</v>
      </c>
      <c r="CO36" s="45">
        <f t="shared" si="47"/>
        <v>0</v>
      </c>
      <c r="CP36" s="41">
        <v>298112.03604341747</v>
      </c>
      <c r="CQ36" s="42">
        <v>298112.03604341747</v>
      </c>
      <c r="CR36" s="42">
        <v>0</v>
      </c>
      <c r="CS36" s="42">
        <f t="shared" si="15"/>
        <v>238489.62883473397</v>
      </c>
      <c r="CT36" s="42">
        <f t="shared" si="48"/>
        <v>238489.62883473397</v>
      </c>
      <c r="CU36" s="45">
        <f t="shared" si="49"/>
        <v>0</v>
      </c>
      <c r="CV36" s="41">
        <v>298112.03604341747</v>
      </c>
      <c r="CW36" s="42">
        <v>298112.03604341747</v>
      </c>
      <c r="CX36" s="42">
        <v>0</v>
      </c>
      <c r="CY36" s="42">
        <f t="shared" si="16"/>
        <v>238489.62883473397</v>
      </c>
      <c r="CZ36" s="42">
        <f t="shared" si="50"/>
        <v>238489.62883473397</v>
      </c>
      <c r="DA36" s="45">
        <f t="shared" si="51"/>
        <v>0</v>
      </c>
      <c r="DB36" s="41">
        <v>298112.03604341747</v>
      </c>
      <c r="DC36" s="42">
        <v>298112.03604341747</v>
      </c>
      <c r="DD36" s="42">
        <v>0</v>
      </c>
      <c r="DE36" s="42">
        <f t="shared" si="17"/>
        <v>238489.62883473397</v>
      </c>
      <c r="DF36" s="42">
        <f t="shared" si="52"/>
        <v>238489.62883473397</v>
      </c>
      <c r="DG36" s="44">
        <f t="shared" si="53"/>
        <v>0</v>
      </c>
      <c r="DH36" s="43">
        <v>6626441.0527419038</v>
      </c>
    </row>
    <row r="37" spans="1:112" x14ac:dyDescent="0.25">
      <c r="A37" s="9" t="s">
        <v>49</v>
      </c>
      <c r="B37" s="10">
        <v>1.092359496512467E-3</v>
      </c>
      <c r="C37" s="25">
        <v>1.09E-3</v>
      </c>
      <c r="D37" s="29">
        <v>7118.2006692503228</v>
      </c>
      <c r="E37" s="4">
        <f>E3*B37</f>
        <v>5147.0454153139844</v>
      </c>
      <c r="F37" s="4">
        <v>1971.1552539363379</v>
      </c>
      <c r="G37" s="14">
        <f t="shared" si="0"/>
        <v>5694.5605354002582</v>
      </c>
      <c r="H37" s="4">
        <f t="shared" si="18"/>
        <v>4117.6363322511879</v>
      </c>
      <c r="I37" s="30">
        <f t="shared" si="19"/>
        <v>1576.9242031490703</v>
      </c>
      <c r="J37" s="29">
        <v>9683.5714396558906</v>
      </c>
      <c r="K37" s="4">
        <f>C37*K3</f>
        <v>5397.6097352484994</v>
      </c>
      <c r="L37" s="4">
        <f>C37*K4</f>
        <v>4285.9617044073921</v>
      </c>
      <c r="M37" s="4">
        <f t="shared" si="1"/>
        <v>7746.8571517247137</v>
      </c>
      <c r="N37" s="4">
        <f t="shared" si="20"/>
        <v>4318.0877881987999</v>
      </c>
      <c r="O37" s="55">
        <f t="shared" si="21"/>
        <v>3428.7693635259138</v>
      </c>
      <c r="P37" s="29">
        <v>9033.5411335530662</v>
      </c>
      <c r="Q37" s="4">
        <f>C37*Q3</f>
        <v>5375.9847761021865</v>
      </c>
      <c r="R37" s="4">
        <f>C37*Q4</f>
        <v>3657.5563574508797</v>
      </c>
      <c r="S37" s="4">
        <f t="shared" si="2"/>
        <v>7226.8329068424537</v>
      </c>
      <c r="T37" s="4">
        <f t="shared" si="22"/>
        <v>4300.7878208817492</v>
      </c>
      <c r="U37" s="55">
        <f t="shared" si="23"/>
        <v>2926.045085960704</v>
      </c>
      <c r="V37" s="29">
        <v>12212.419032555554</v>
      </c>
      <c r="W37" s="4">
        <f>C37*W3</f>
        <v>6734.2482300066058</v>
      </c>
      <c r="X37" s="4">
        <f>C37*W4</f>
        <v>5478.1708025489461</v>
      </c>
      <c r="Y37" s="4">
        <f t="shared" si="3"/>
        <v>9769.935226044443</v>
      </c>
      <c r="Z37" s="4">
        <f t="shared" si="24"/>
        <v>5387.3985840052846</v>
      </c>
      <c r="AA37" s="55">
        <f t="shared" si="25"/>
        <v>4382.5366420391574</v>
      </c>
      <c r="AB37" s="29">
        <v>12572.411182441905</v>
      </c>
      <c r="AC37" s="4">
        <f>C37*AC3</f>
        <v>6734.2482299418089</v>
      </c>
      <c r="AD37" s="4">
        <f>C37*AC4</f>
        <v>5838.1629525000963</v>
      </c>
      <c r="AE37" s="4">
        <f t="shared" si="4"/>
        <v>10057.928945953525</v>
      </c>
      <c r="AF37" s="4">
        <f t="shared" si="26"/>
        <v>5387.3985839534471</v>
      </c>
      <c r="AG37" s="55">
        <f t="shared" si="27"/>
        <v>4670.5303620000768</v>
      </c>
      <c r="AH37" s="29">
        <v>7776.2159598669869</v>
      </c>
      <c r="AI37" s="4">
        <f>C37*AI3</f>
        <v>6734.248229877011</v>
      </c>
      <c r="AJ37" s="4">
        <f>C37*AI4</f>
        <v>1041.9677299899754</v>
      </c>
      <c r="AK37" s="4">
        <f t="shared" si="5"/>
        <v>6220.9727678935897</v>
      </c>
      <c r="AL37" s="4">
        <f t="shared" si="28"/>
        <v>5387.3985839016095</v>
      </c>
      <c r="AM37" s="55">
        <f t="shared" si="29"/>
        <v>833.57418399198036</v>
      </c>
      <c r="AN37" s="29">
        <v>7776.2159533565391</v>
      </c>
      <c r="AO37" s="4">
        <v>6734.248229877011</v>
      </c>
      <c r="AP37" s="4">
        <v>1041.9677299899754</v>
      </c>
      <c r="AQ37" s="4">
        <f t="shared" si="6"/>
        <v>6220.9727678935897</v>
      </c>
      <c r="AR37" s="4">
        <f t="shared" si="30"/>
        <v>5387.3985839016095</v>
      </c>
      <c r="AS37" s="55">
        <f t="shared" si="31"/>
        <v>833.57418399198036</v>
      </c>
      <c r="AT37" s="29">
        <v>8987.6885425296932</v>
      </c>
      <c r="AU37" s="4">
        <f>C37*AU3</f>
        <v>7945.7208320710597</v>
      </c>
      <c r="AV37" s="4">
        <f>C37*AU4</f>
        <v>1041.9677104586331</v>
      </c>
      <c r="AW37" s="4">
        <f t="shared" si="7"/>
        <v>7190.1508340237551</v>
      </c>
      <c r="AX37" s="4">
        <f t="shared" si="32"/>
        <v>6356.5766656568485</v>
      </c>
      <c r="AY37" s="55">
        <f t="shared" si="33"/>
        <v>833.57416836690652</v>
      </c>
      <c r="AZ37" s="29">
        <v>9272.3280025757649</v>
      </c>
      <c r="BA37" s="4">
        <f>C37*BA3</f>
        <v>7945.7208320710597</v>
      </c>
      <c r="BB37" s="4">
        <f>C37*BA4</f>
        <v>1326.6071705047059</v>
      </c>
      <c r="BC37" s="4">
        <f t="shared" si="8"/>
        <v>7417.862402060613</v>
      </c>
      <c r="BD37" s="4">
        <f t="shared" si="34"/>
        <v>6356.5766656568485</v>
      </c>
      <c r="BE37" s="55">
        <f t="shared" si="35"/>
        <v>1061.2857364037648</v>
      </c>
      <c r="BF37" s="29">
        <v>9272.3280090862136</v>
      </c>
      <c r="BG37" s="4">
        <v>7945.7208320710597</v>
      </c>
      <c r="BH37" s="4">
        <v>1326.6071705047059</v>
      </c>
      <c r="BI37" s="4">
        <f t="shared" si="9"/>
        <v>7417.862402060613</v>
      </c>
      <c r="BJ37" s="4">
        <f t="shared" si="36"/>
        <v>6356.5766656568485</v>
      </c>
      <c r="BK37" s="55">
        <f t="shared" si="37"/>
        <v>1061.2857364037648</v>
      </c>
      <c r="BL37" s="29">
        <v>8005.787423070482</v>
      </c>
      <c r="BM37" s="4">
        <f>C37*BM3</f>
        <v>6679.1802525657768</v>
      </c>
      <c r="BN37" s="4">
        <f>C37*BM4</f>
        <v>1326.6071705047059</v>
      </c>
      <c r="BO37" s="4">
        <f t="shared" si="10"/>
        <v>6404.6299384563863</v>
      </c>
      <c r="BP37" s="4">
        <f t="shared" si="38"/>
        <v>5343.3442020526218</v>
      </c>
      <c r="BQ37" s="55">
        <f t="shared" si="39"/>
        <v>1061.2857364037648</v>
      </c>
      <c r="BR37" s="29">
        <v>6679.1802525657768</v>
      </c>
      <c r="BS37" s="4">
        <f>C37*BS3</f>
        <v>6679.1802525657768</v>
      </c>
      <c r="BT37" s="4">
        <v>0</v>
      </c>
      <c r="BU37" s="4">
        <f t="shared" si="11"/>
        <v>5343.3442020526218</v>
      </c>
      <c r="BV37" s="4">
        <f t="shared" si="40"/>
        <v>5343.3442020526218</v>
      </c>
      <c r="BW37" s="55">
        <f t="shared" si="41"/>
        <v>0</v>
      </c>
      <c r="BX37" s="29">
        <v>6679.1802525657768</v>
      </c>
      <c r="BY37" s="4">
        <v>6679.1802525657768</v>
      </c>
      <c r="BZ37" s="4">
        <v>0</v>
      </c>
      <c r="CA37" s="4">
        <f t="shared" si="12"/>
        <v>5343.3442020526218</v>
      </c>
      <c r="CB37" s="4">
        <f t="shared" si="42"/>
        <v>5343.3442020526218</v>
      </c>
      <c r="CC37" s="55">
        <f t="shared" si="43"/>
        <v>0</v>
      </c>
      <c r="CD37" s="29">
        <v>6679.1802525657768</v>
      </c>
      <c r="CE37" s="4">
        <v>6679.1802525657768</v>
      </c>
      <c r="CF37" s="4">
        <v>0</v>
      </c>
      <c r="CG37" s="4">
        <f t="shared" si="13"/>
        <v>5343.3442020526218</v>
      </c>
      <c r="CH37" s="4">
        <f t="shared" si="44"/>
        <v>5343.3442020526218</v>
      </c>
      <c r="CI37" s="55">
        <f t="shared" si="45"/>
        <v>0</v>
      </c>
      <c r="CJ37" s="29">
        <v>6679.1802525657768</v>
      </c>
      <c r="CK37" s="4">
        <v>6679.1802525657768</v>
      </c>
      <c r="CL37" s="4">
        <v>0</v>
      </c>
      <c r="CM37" s="4">
        <f t="shared" si="14"/>
        <v>5343.3442020526218</v>
      </c>
      <c r="CN37" s="4">
        <f t="shared" si="46"/>
        <v>5343.3442020526218</v>
      </c>
      <c r="CO37" s="55">
        <f t="shared" si="47"/>
        <v>0</v>
      </c>
      <c r="CP37" s="29">
        <v>6679.1802525657768</v>
      </c>
      <c r="CQ37" s="4">
        <v>6679.1802525657768</v>
      </c>
      <c r="CR37" s="4">
        <v>0</v>
      </c>
      <c r="CS37" s="4">
        <f t="shared" si="15"/>
        <v>5343.3442020526218</v>
      </c>
      <c r="CT37" s="4">
        <f t="shared" si="48"/>
        <v>5343.3442020526218</v>
      </c>
      <c r="CU37" s="55">
        <f t="shared" si="49"/>
        <v>0</v>
      </c>
      <c r="CV37" s="29">
        <v>6679.1802525657768</v>
      </c>
      <c r="CW37" s="4">
        <v>6679.1802525657768</v>
      </c>
      <c r="CX37" s="4">
        <v>0</v>
      </c>
      <c r="CY37" s="4">
        <f t="shared" si="16"/>
        <v>5343.3442020526218</v>
      </c>
      <c r="CZ37" s="4">
        <f t="shared" si="50"/>
        <v>5343.3442020526218</v>
      </c>
      <c r="DA37" s="55">
        <f t="shared" si="51"/>
        <v>0</v>
      </c>
      <c r="DB37" s="29">
        <v>6679.1802525657768</v>
      </c>
      <c r="DC37" s="4">
        <v>6679.1802525657768</v>
      </c>
      <c r="DD37" s="4">
        <v>0</v>
      </c>
      <c r="DE37" s="4">
        <f t="shared" si="17"/>
        <v>5343.3442020526218</v>
      </c>
      <c r="DF37" s="4">
        <f t="shared" si="52"/>
        <v>5343.3442020526218</v>
      </c>
      <c r="DG37" s="30">
        <f t="shared" si="53"/>
        <v>0</v>
      </c>
      <c r="DH37" s="14">
        <v>148464.96911590282</v>
      </c>
    </row>
    <row r="38" spans="1:112" s="46" customFormat="1" ht="15.75" thickBot="1" x14ac:dyDescent="0.3">
      <c r="A38" s="47" t="s">
        <v>50</v>
      </c>
      <c r="B38" s="48">
        <v>9.904393489938268E-2</v>
      </c>
      <c r="C38" s="49">
        <v>9.8830000000000001E-2</v>
      </c>
      <c r="D38" s="50">
        <v>645405.29554312793</v>
      </c>
      <c r="E38" s="51">
        <f>E3*B38</f>
        <v>466681.19118851481</v>
      </c>
      <c r="F38" s="51">
        <v>178724.10435461311</v>
      </c>
      <c r="G38" s="52">
        <f t="shared" si="0"/>
        <v>516324.23643450241</v>
      </c>
      <c r="H38" s="51">
        <f t="shared" si="18"/>
        <v>373344.95295081189</v>
      </c>
      <c r="I38" s="53">
        <f t="shared" si="19"/>
        <v>142979.28348369049</v>
      </c>
      <c r="J38" s="50">
        <v>878006.7572304511</v>
      </c>
      <c r="K38" s="51">
        <f>C38*K3</f>
        <v>489399.7891143203</v>
      </c>
      <c r="L38" s="51">
        <f>C38*K4</f>
        <v>388606.96811613074</v>
      </c>
      <c r="M38" s="51">
        <f t="shared" si="1"/>
        <v>702405.40578436083</v>
      </c>
      <c r="N38" s="51">
        <f t="shared" si="20"/>
        <v>391519.83129145624</v>
      </c>
      <c r="O38" s="54">
        <f t="shared" si="21"/>
        <v>310885.57449290459</v>
      </c>
      <c r="P38" s="50">
        <v>819068.68828353169</v>
      </c>
      <c r="Q38" s="51">
        <f>C38*Q3</f>
        <v>487439.06002034777</v>
      </c>
      <c r="R38" s="51">
        <f>C38*Q4</f>
        <v>331629.62826318387</v>
      </c>
      <c r="S38" s="51">
        <f t="shared" si="2"/>
        <v>655254.95062682545</v>
      </c>
      <c r="T38" s="51">
        <f t="shared" si="22"/>
        <v>389951.24801627826</v>
      </c>
      <c r="U38" s="54">
        <f t="shared" si="23"/>
        <v>265303.70261054713</v>
      </c>
      <c r="V38" s="50">
        <v>1107296.6724655645</v>
      </c>
      <c r="W38" s="51">
        <f>C38*W3</f>
        <v>610592.43355188332</v>
      </c>
      <c r="X38" s="51">
        <f>C38*W4</f>
        <v>496704.23891368107</v>
      </c>
      <c r="Y38" s="51">
        <f t="shared" si="3"/>
        <v>885837.33797245158</v>
      </c>
      <c r="Z38" s="51">
        <f t="shared" si="24"/>
        <v>488473.94684150669</v>
      </c>
      <c r="AA38" s="54">
        <f t="shared" si="25"/>
        <v>397363.39113094489</v>
      </c>
      <c r="AB38" s="50">
        <v>1139937.0616153518</v>
      </c>
      <c r="AC38" s="51">
        <f>C38*AC3</f>
        <v>610592.43354600819</v>
      </c>
      <c r="AD38" s="51">
        <f>C38*AC4</f>
        <v>529344.62806934363</v>
      </c>
      <c r="AE38" s="51">
        <f t="shared" si="4"/>
        <v>911949.6492922816</v>
      </c>
      <c r="AF38" s="51">
        <f t="shared" si="26"/>
        <v>488473.9468368066</v>
      </c>
      <c r="AG38" s="54">
        <f t="shared" si="27"/>
        <v>423475.70245547494</v>
      </c>
      <c r="AH38" s="50">
        <v>705067.36083821487</v>
      </c>
      <c r="AI38" s="51">
        <f>C38*AI3</f>
        <v>610592.43354013306</v>
      </c>
      <c r="AJ38" s="51">
        <f>C38*AI4</f>
        <v>94474.927298081893</v>
      </c>
      <c r="AK38" s="51">
        <f t="shared" si="5"/>
        <v>564053.88867057196</v>
      </c>
      <c r="AL38" s="51">
        <f t="shared" si="28"/>
        <v>488473.94683210645</v>
      </c>
      <c r="AM38" s="54">
        <f t="shared" si="29"/>
        <v>75579.941838465515</v>
      </c>
      <c r="AN38" s="50">
        <v>705067.36024791445</v>
      </c>
      <c r="AO38" s="51">
        <v>610592.43354013306</v>
      </c>
      <c r="AP38" s="51">
        <v>94474.927298081893</v>
      </c>
      <c r="AQ38" s="51">
        <f t="shared" si="6"/>
        <v>564053.88867057196</v>
      </c>
      <c r="AR38" s="51">
        <f t="shared" si="30"/>
        <v>488473.94683210645</v>
      </c>
      <c r="AS38" s="54">
        <f t="shared" si="31"/>
        <v>75579.941838465515</v>
      </c>
      <c r="AT38" s="50">
        <v>814911.24647542159</v>
      </c>
      <c r="AU38" s="51">
        <f>C38*AU3</f>
        <v>720436.32094824105</v>
      </c>
      <c r="AV38" s="51">
        <f>C38*AU4</f>
        <v>94474.925527180472</v>
      </c>
      <c r="AW38" s="51">
        <f t="shared" si="7"/>
        <v>651928.9971803372</v>
      </c>
      <c r="AX38" s="51">
        <f t="shared" si="32"/>
        <v>576349.05675859284</v>
      </c>
      <c r="AY38" s="54">
        <f t="shared" si="33"/>
        <v>75579.940421744381</v>
      </c>
      <c r="AZ38" s="50">
        <v>840719.42797666311</v>
      </c>
      <c r="BA38" s="51">
        <f>C38*BA3</f>
        <v>720436.32094824105</v>
      </c>
      <c r="BB38" s="51">
        <f>C38*BA4</f>
        <v>120283.10702842209</v>
      </c>
      <c r="BC38" s="51">
        <f t="shared" si="8"/>
        <v>672575.54238133051</v>
      </c>
      <c r="BD38" s="51">
        <f t="shared" si="34"/>
        <v>576349.05675859284</v>
      </c>
      <c r="BE38" s="54">
        <f t="shared" si="35"/>
        <v>96226.485622737673</v>
      </c>
      <c r="BF38" s="50">
        <v>840719.42856696364</v>
      </c>
      <c r="BG38" s="51">
        <v>720436.32094824105</v>
      </c>
      <c r="BH38" s="51">
        <v>120283.10702842209</v>
      </c>
      <c r="BI38" s="51">
        <f t="shared" si="9"/>
        <v>672575.54238133051</v>
      </c>
      <c r="BJ38" s="51">
        <f t="shared" si="36"/>
        <v>576349.05675859284</v>
      </c>
      <c r="BK38" s="54">
        <f t="shared" si="37"/>
        <v>96226.485622737673</v>
      </c>
      <c r="BL38" s="50">
        <v>725882.54222206946</v>
      </c>
      <c r="BM38" s="51">
        <f>C38*BM3</f>
        <v>605599.4351936474</v>
      </c>
      <c r="BN38" s="51">
        <f>C38*BM4</f>
        <v>120283.10702842209</v>
      </c>
      <c r="BO38" s="51">
        <f t="shared" si="10"/>
        <v>580706.03377765557</v>
      </c>
      <c r="BP38" s="51">
        <f t="shared" si="38"/>
        <v>484479.54815491795</v>
      </c>
      <c r="BQ38" s="54">
        <f t="shared" si="39"/>
        <v>96226.485622737673</v>
      </c>
      <c r="BR38" s="50">
        <v>605599.4351936474</v>
      </c>
      <c r="BS38" s="51">
        <f>C38*BS3</f>
        <v>605599.4351936474</v>
      </c>
      <c r="BT38" s="51">
        <v>0</v>
      </c>
      <c r="BU38" s="51">
        <f t="shared" si="11"/>
        <v>484479.54815491795</v>
      </c>
      <c r="BV38" s="51">
        <f t="shared" si="40"/>
        <v>484479.54815491795</v>
      </c>
      <c r="BW38" s="54">
        <f t="shared" si="41"/>
        <v>0</v>
      </c>
      <c r="BX38" s="50">
        <v>605599.4351936474</v>
      </c>
      <c r="BY38" s="51">
        <v>605599.4351936474</v>
      </c>
      <c r="BZ38" s="51">
        <v>0</v>
      </c>
      <c r="CA38" s="51">
        <f t="shared" si="12"/>
        <v>484479.54815491795</v>
      </c>
      <c r="CB38" s="51">
        <f t="shared" si="42"/>
        <v>484479.54815491795</v>
      </c>
      <c r="CC38" s="54">
        <f t="shared" si="43"/>
        <v>0</v>
      </c>
      <c r="CD38" s="50">
        <v>605599.4351936474</v>
      </c>
      <c r="CE38" s="51">
        <v>605599.4351936474</v>
      </c>
      <c r="CF38" s="51">
        <v>0</v>
      </c>
      <c r="CG38" s="51">
        <f t="shared" si="13"/>
        <v>484479.54815491795</v>
      </c>
      <c r="CH38" s="51">
        <f t="shared" si="44"/>
        <v>484479.54815491795</v>
      </c>
      <c r="CI38" s="54">
        <f t="shared" si="45"/>
        <v>0</v>
      </c>
      <c r="CJ38" s="50">
        <v>605599.4351936474</v>
      </c>
      <c r="CK38" s="51">
        <v>605599.4351936474</v>
      </c>
      <c r="CL38" s="51">
        <v>0</v>
      </c>
      <c r="CM38" s="51">
        <f t="shared" si="14"/>
        <v>484479.54815491795</v>
      </c>
      <c r="CN38" s="51">
        <f t="shared" si="46"/>
        <v>484479.54815491795</v>
      </c>
      <c r="CO38" s="54">
        <f t="shared" si="47"/>
        <v>0</v>
      </c>
      <c r="CP38" s="50">
        <v>605599.4351936474</v>
      </c>
      <c r="CQ38" s="51">
        <v>605599.4351936474</v>
      </c>
      <c r="CR38" s="51">
        <v>0</v>
      </c>
      <c r="CS38" s="51">
        <f t="shared" si="15"/>
        <v>484479.54815491795</v>
      </c>
      <c r="CT38" s="51">
        <f t="shared" si="48"/>
        <v>484479.54815491795</v>
      </c>
      <c r="CU38" s="54">
        <f t="shared" si="49"/>
        <v>0</v>
      </c>
      <c r="CV38" s="50">
        <v>605599.4351936474</v>
      </c>
      <c r="CW38" s="51">
        <v>605599.4351936474</v>
      </c>
      <c r="CX38" s="51">
        <v>0</v>
      </c>
      <c r="CY38" s="51">
        <f t="shared" si="16"/>
        <v>484479.54815491795</v>
      </c>
      <c r="CZ38" s="51">
        <f t="shared" si="50"/>
        <v>484479.54815491795</v>
      </c>
      <c r="DA38" s="54">
        <f t="shared" si="51"/>
        <v>0</v>
      </c>
      <c r="DB38" s="50">
        <v>605599.4351936474</v>
      </c>
      <c r="DC38" s="51">
        <v>605599.4351936474</v>
      </c>
      <c r="DD38" s="51">
        <v>0</v>
      </c>
      <c r="DE38" s="51">
        <f t="shared" si="17"/>
        <v>484479.54815491795</v>
      </c>
      <c r="DF38" s="51">
        <f t="shared" si="52"/>
        <v>484479.54815491795</v>
      </c>
      <c r="DG38" s="53">
        <f t="shared" si="53"/>
        <v>0</v>
      </c>
      <c r="DH38" s="52">
        <v>13461277.887820803</v>
      </c>
    </row>
    <row r="39" spans="1:112" x14ac:dyDescent="0.25">
      <c r="B39" s="1"/>
    </row>
  </sheetData>
  <mergeCells count="1">
    <mergeCell ref="A1:BE1"/>
  </mergeCells>
  <pageMargins left="0.25" right="0.25" top="0.75" bottom="0.75" header="0.3" footer="0.3"/>
  <pageSetup scale="40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</dc:creator>
  <cp:lastModifiedBy>kathe</cp:lastModifiedBy>
  <cp:lastPrinted>2022-10-03T21:06:38Z</cp:lastPrinted>
  <dcterms:created xsi:type="dcterms:W3CDTF">2022-10-03T20:54:59Z</dcterms:created>
  <dcterms:modified xsi:type="dcterms:W3CDTF">2022-10-20T17:03:31Z</dcterms:modified>
</cp:coreProperties>
</file>